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tabRatio="1000"/>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'部门财政拨款收支预算总表02-1'!$1:$5</definedName>
    <definedName name="_xlnm.Print_Titles" localSheetId="4">'一般公共预算支出预算表02-2'!$1:$4</definedName>
    <definedName name="_xlnm.Print_Titles" localSheetId="5">一般公共预算“三公”经费支出预算表03!$1:$5</definedName>
    <definedName name="_xlnm.Print_Titles" localSheetId="9">部门政府性基金预算支出预算表06!$1:$5</definedName>
    <definedName name="_xlnm.Print_Titles" localSheetId="14">新增资产配置表10!$1:$6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<sst xmlns="http://schemas.openxmlformats.org/spreadsheetml/2006/main" count="1226" uniqueCount="407">
  <si>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</si>
  <si>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</si>
  <si>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</si>
  <si>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</si>
  <si>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</si>
  <si>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</si>
  <si>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</si>
  <si>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</si>
  <si>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</si>
  <si>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</si>
  <si>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</si>
  <si>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</si>
  <si>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</si>
  <si>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</si>
  <si>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</si>
  <si>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</si>
  <si>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</si>
  <si>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</si>
  <si>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</si>
  <si>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</si>
  <si>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</si>
  <si>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</si>
  <si>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</si>
  <si>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</si>
  <si>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</si>
  <si>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</si>
  <si>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</si>
  <si>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</si>
  <si>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</si>
  <si>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</si>
  <si>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</si>
  <si>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</si>
  <si>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</si>
  <si>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</si>
  <si>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</si>
  <si>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</si>
  <si>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</si>
  <si>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</si>
  <si>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</si>
  <si>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</si>
  <si>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</si>
  <si>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</si>
  <si>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</si>
  <si>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117001</t>
  </si>
  <si>
    <t>景洪市人力资源和社会保障局</t>
  </si>
  <si>
    <t>117011</t>
  </si>
  <si>
    <t>景洪市劳动人事争议仲裁院</t>
  </si>
  <si>
    <t>117012</t>
  </si>
  <si>
    <t>景洪市劳动权益保障服务中心</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</si>
  <si>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</si>
  <si>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</si>
  <si>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</si>
  <si>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</si>
  <si>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</si>
  <si>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</si>
  <si>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</si>
  <si>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</si>
  <si>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</si>
  <si>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</si>
  <si>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</si>
  <si>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</si>
  <si>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208</t>
  </si>
  <si>
    <t>社会保障和就业支出</t>
  </si>
  <si>
    <t>20801</t>
  </si>
  <si>
    <t>人力资源和社会保障管理事务</t>
  </si>
  <si>
    <t>2080101</t>
  </si>
  <si>
    <t>行政运行</t>
  </si>
  <si>
    <t>2080102</t>
  </si>
  <si>
    <t>一般行政管理事务</t>
  </si>
  <si>
    <t>2080108</t>
  </si>
  <si>
    <t>信息化建设</t>
  </si>
  <si>
    <t>2080150</t>
  </si>
  <si>
    <t>事业运行</t>
  </si>
  <si>
    <t>20805</t>
  </si>
  <si>
    <t>行政事业单位养老支出</t>
  </si>
  <si>
    <t>2080501</t>
  </si>
  <si>
    <t>行政单位离退休</t>
  </si>
  <si>
    <t>2080505</t>
  </si>
  <si>
    <t>机关事业单位基本养老保险缴费支出</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</si>
  <si>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</si>
  <si>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</si>
  <si>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</si>
  <si>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</si>
  <si>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</si>
  <si>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</si>
  <si>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</si>
  <si>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</si>
  <si>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</si>
  <si>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</si>
  <si>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</si>
  <si>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</si>
  <si>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</si>
  <si>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</si>
  <si>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</si>
  <si>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</si>
  <si>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</si>
  <si>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</si>
  <si>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</si>
  <si>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</si>
  <si>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</si>
  <si>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</si>
  <si>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</si>
  <si>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</si>
  <si>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</si>
  <si>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</si>
  <si>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</si>
  <si>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</si>
  <si>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</si>
  <si>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</si>
  <si>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</si>
  <si>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</si>
  <si>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</si>
  <si>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</si>
  <si>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</si>
  <si>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</si>
  <si>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</si>
  <si>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</si>
  <si>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</si>
  <si>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</si>
  <si>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</si>
  <si>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</si>
  <si>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</si>
  <si>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</si>
  <si>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</si>
  <si>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</si>
  <si>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</si>
  <si>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</si>
  <si>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</si>
  <si>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</si>
  <si>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</si>
  <si>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</si>
  <si>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</si>
  <si>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</si>
  <si>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</si>
  <si>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</si>
  <si>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</si>
  <si>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</si>
  <si>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</si>
  <si>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</si>
  <si>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</si>
  <si>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</si>
  <si>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</si>
  <si>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</si>
  <si>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</si>
  <si>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</si>
  <si>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532801210000000018789</t>
  </si>
  <si>
    <t>行政人员支出工资</t>
  </si>
  <si>
    <t>30101</t>
  </si>
  <si>
    <t>基本工资</t>
  </si>
  <si>
    <t>30102</t>
  </si>
  <si>
    <t>津贴补贴</t>
  </si>
  <si>
    <t>30103</t>
  </si>
  <si>
    <t>奖金</t>
  </si>
  <si>
    <t>532801210000000018791</t>
  </si>
  <si>
    <t>社会保障缴费</t>
  </si>
  <si>
    <t>30108</t>
  </si>
  <si>
    <t>机关事业单位基本养老保险缴费</t>
  </si>
  <si>
    <t>30110</t>
  </si>
  <si>
    <t>职工基本医疗保险缴费</t>
  </si>
  <si>
    <t>30111</t>
  </si>
  <si>
    <t>公务员医疗补助缴费</t>
  </si>
  <si>
    <t>30112</t>
  </si>
  <si>
    <t>其他社会保障缴费</t>
  </si>
  <si>
    <t>532801210000000018792</t>
  </si>
  <si>
    <t>30113</t>
  </si>
  <si>
    <t>532801210000000018796</t>
  </si>
  <si>
    <t>行政人员公务交通补贴</t>
  </si>
  <si>
    <t>30239</t>
  </si>
  <si>
    <t>其他交通费用</t>
  </si>
  <si>
    <t>532801210000000018797</t>
  </si>
  <si>
    <t>工会经费</t>
  </si>
  <si>
    <t>30228</t>
  </si>
  <si>
    <t>532801210000000018798</t>
  </si>
  <si>
    <t>福利费</t>
  </si>
  <si>
    <t>30229</t>
  </si>
  <si>
    <t>532801210000000018799</t>
  </si>
  <si>
    <t>一般公用经费</t>
  </si>
  <si>
    <t>30201</t>
  </si>
  <si>
    <t>办公费</t>
  </si>
  <si>
    <t>30206</t>
  </si>
  <si>
    <t>电费</t>
  </si>
  <si>
    <t>30207</t>
  </si>
  <si>
    <t>邮电费</t>
  </si>
  <si>
    <t>30211</t>
  </si>
  <si>
    <t>差旅费</t>
  </si>
  <si>
    <t>30227</t>
  </si>
  <si>
    <t>委托业务费</t>
  </si>
  <si>
    <t>532801221100000511828</t>
  </si>
  <si>
    <t>公务用车购置及运行维护费</t>
  </si>
  <si>
    <t>30231</t>
  </si>
  <si>
    <t>公务用车运行维护费</t>
  </si>
  <si>
    <t>532801221100000511829</t>
  </si>
  <si>
    <t>30217</t>
  </si>
  <si>
    <t>532801221100000511847</t>
  </si>
  <si>
    <t>退休公用经费</t>
  </si>
  <si>
    <t>30299</t>
  </si>
  <si>
    <t>其他商品和服务支出</t>
  </si>
  <si>
    <t>532801231100001398066</t>
  </si>
  <si>
    <t>绩效考核基础奖</t>
  </si>
  <si>
    <t>532801251100003860800</t>
  </si>
  <si>
    <t>其他人员支出</t>
  </si>
  <si>
    <t>30199</t>
  </si>
  <si>
    <t>其他工资福利支出</t>
  </si>
  <si>
    <t>532801241100002432584</t>
  </si>
  <si>
    <t>月奖励性绩效工资</t>
  </si>
  <si>
    <t>30107</t>
  </si>
  <si>
    <t>绩效工资</t>
  </si>
  <si>
    <t>532801241100002432587</t>
  </si>
  <si>
    <t>532801241100002432589</t>
  </si>
  <si>
    <t>532801241100002432594</t>
  </si>
  <si>
    <t>事业人员支出工资</t>
  </si>
  <si>
    <t>532801241100002432596</t>
  </si>
  <si>
    <t>532801241100002432598</t>
  </si>
  <si>
    <t>532801241100002432616</t>
  </si>
  <si>
    <t>532801241100002433426</t>
  </si>
  <si>
    <t>532801241100002433428</t>
  </si>
  <si>
    <t>532801241100002433446</t>
  </si>
  <si>
    <t>532801241100002433448</t>
  </si>
  <si>
    <t>532801241100002433449</t>
  </si>
  <si>
    <t>532801241100002433451</t>
  </si>
  <si>
    <t>532801241100002433454</t>
  </si>
  <si>
    <t>30202</t>
  </si>
  <si>
    <t>印刷费</t>
  </si>
  <si>
    <t>30205</t>
  </si>
  <si>
    <t>水费</t>
  </si>
  <si>
    <t>30213</t>
  </si>
  <si>
    <t>维修（护）费</t>
  </si>
  <si>
    <t>30226</t>
  </si>
  <si>
    <t>劳务费</t>
  </si>
  <si>
    <t>预算05-1表</t>
  </si>
  <si>
    <t>项目分类</t>
  </si>
  <si>
    <t>项目单位</t>
  </si>
  <si>
    <t>经济科目编码</t>
  </si>
  <si>
    <t>经济科目名称</t>
  </si>
  <si>
    <t>本年拨款</t>
  </si>
  <si>
    <t>其中：本次下达</t>
  </si>
  <si>
    <t>□个人权益记录单专项经费</t>
  </si>
  <si>
    <t>311 专项业务类</t>
  </si>
  <si>
    <t>532801221100000390135</t>
  </si>
  <si>
    <t>□信息化建设网络工作平台工作经费</t>
  </si>
  <si>
    <t>532801221100000445703</t>
  </si>
  <si>
    <t>□景洪市事业人员招聘及培训专项资金</t>
  </si>
  <si>
    <t>313 事业发展类</t>
  </si>
  <si>
    <t>532801241100002391673</t>
  </si>
  <si>
    <t>30216</t>
  </si>
  <si>
    <t>培训费</t>
  </si>
  <si>
    <t>□景洪市人力资源和社会保障局解决新建变压器专项资金</t>
  </si>
  <si>
    <t>532801251100003884854</t>
  </si>
  <si>
    <t>31003</t>
  </si>
  <si>
    <t>专用设备购置</t>
  </si>
  <si>
    <t>预算05-2表</t>
  </si>
  <si>
    <t>单位名称、项目名称</t>
  </si>
  <si>
    <t>项目年度绩效目标</t>
  </si>
  <si>
    <t>一级指标</t>
  </si>
  <si>
    <t>二级指标</t>
  </si>
  <si>
    <t>三级指标</t>
  </si>
  <si>
    <t>指标性质</t>
  </si>
  <si>
    <t>指标值</t>
  </si>
  <si>
    <t>度量单位</t>
  </si>
  <si>
    <t>指标属性</t>
  </si>
  <si>
    <t>指标内容</t>
  </si>
  <si>
    <t>做好个人权益告知工作。督促指导乡镇（街道）、农场在每年7月31日前做好年度参保续保人员信息上报，10月份完成个人权益告知工作。个人权益（城乡居保）记录单人员满意度超过95%。</t>
  </si>
  <si>
    <t>产出指标</t>
  </si>
  <si>
    <t>数量指标</t>
  </si>
  <si>
    <t>个人权益（城乡居保）记录单投递率</t>
  </si>
  <si>
    <t>&gt;=</t>
  </si>
  <si>
    <t>95</t>
  </si>
  <si>
    <t>%</t>
  </si>
  <si>
    <t>定量指标</t>
  </si>
  <si>
    <t>个人权益（城乡居保）记录单投递率=实际个人权益（城乡居保）记录单投递份数/个人权益（城乡居保）记录单应投递数*100%</t>
  </si>
  <si>
    <t>质量指标</t>
  </si>
  <si>
    <t>个人权益（城乡居保）记录单送达完成率</t>
  </si>
  <si>
    <t>98</t>
  </si>
  <si>
    <t>个人权益（城乡居保）记录单送达率=实际个人权益（城乡居保）记录单送达个人份数/个人权益（城乡居保）记录单应送达数*100%</t>
  </si>
  <si>
    <t>时效指标</t>
  </si>
  <si>
    <t>投递工作当年完成时间</t>
  </si>
  <si>
    <t>&lt;=</t>
  </si>
  <si>
    <t>10</t>
  </si>
  <si>
    <t>月</t>
  </si>
  <si>
    <t>定性指标</t>
  </si>
  <si>
    <t>按照与邮政部门签订的《制作投递城乡居民养老保险权益告知单协议》要求，协助邮政部门做好年度个人权益告知单（信件）的投递工作，确保告知单（信件）递交到参保本人手中。</t>
  </si>
  <si>
    <t>效益指标</t>
  </si>
  <si>
    <t>社会效益</t>
  </si>
  <si>
    <t>保障社会保险公共服务能力</t>
  </si>
  <si>
    <t>=</t>
  </si>
  <si>
    <t>有所保障</t>
  </si>
  <si>
    <t>满意度指标</t>
  </si>
  <si>
    <t>服务对象满意度</t>
  </si>
  <si>
    <t>个人权益（城乡居保）记录单人员满意度</t>
  </si>
  <si>
    <t>通过个人权益记录单和电信短信端口以短信形式进行社会保险业务通知及宣传，参保人员可直接获悉本人年度已缴费和未缴费情况，清晰了解自己的参保续保缴费情况。个人权益记录单的寄送得到了广大人民群众的一致好评，群众满意，为保障我市社会保险服务各项工作，维护社会稳定起到了重要的作用。</t>
  </si>
  <si>
    <t>一是根据《景洪市事业单位工作人员调动管理办法》（景办通〔2021〕4号）文件要求，我单位每年开展2次事业单位公开选调工作；根据《云南省事业单位公开招聘工作人员办法》（云人社发〔2016〕182）《云南省人力资源和社会保障厅关于印发云南省事业单位公开招聘工作人员面试测评暂行办法的通知》（云人社发〔2016〕405号）文件，受西双版纳州人力资源和社会保障局委托，每年开展事业单位公开招聘面试工作1次，及时为景洪市事业单位补充人才。二是根据《中央组织部 人力资源社会保障部关于印发事业单位工作人员培训规定的通知》（人社部规〔2019〕4号）《中共云南省委组织部 云南省人力资源和社会保障厅关于印发云南省事业单位工作人员培训实施办法（试行）的通知》（云人社规〔2020〕1号）》《中共景洪市委干部教育委员会办公室关于印发景洪市干部教育培训工作管理办法（试行）的通知》（景干办发〔2017〕1号）和《景洪市事业人员招聘及培训专项经费实施方案》文件实施，制定《景洪市事业单位人员培训工作经费实施方案》，按照管理权限负责组织事业单位人员教育培训工作，完成事业单位人员能力提升、岗前培训等各项培训工作，为景洪市提供工作业务能力强的高素质专业化事业人才队伍。</t>
  </si>
  <si>
    <t>招聘计划完成率</t>
  </si>
  <si>
    <t>90</t>
  </si>
  <si>
    <t>招聘计划完成率=实际招聘人数/下达计划指标*100%</t>
  </si>
  <si>
    <t>组织培训班次</t>
  </si>
  <si>
    <t>次</t>
  </si>
  <si>
    <t>举办培训的班次不少于2次</t>
  </si>
  <si>
    <t>培训参加人次</t>
  </si>
  <si>
    <t>350</t>
  </si>
  <si>
    <t>人次</t>
  </si>
  <si>
    <t>开展事业单位人事管理工作人员业务能力提升培训人数不少于200人，开展事业单位人员岗前培训人数等于当年拟聘用人数。</t>
  </si>
  <si>
    <t>资格审查准确率</t>
  </si>
  <si>
    <t>100</t>
  </si>
  <si>
    <t>资格审查准确率=资格审查合格人数/资格审查总人数*100%</t>
  </si>
  <si>
    <t>培训人员合格率</t>
  </si>
  <si>
    <t>本年度教育全年培训合格率，合格率=实际完成培训人数/计划完成培训人数×100%</t>
  </si>
  <si>
    <t>促进就业</t>
  </si>
  <si>
    <t>促进</t>
  </si>
  <si>
    <t>是/否</t>
  </si>
  <si>
    <t>通过为各事业单位公开招聘人员，促进景洪市就业情况</t>
  </si>
  <si>
    <t>能力素质</t>
  </si>
  <si>
    <t>提升能力素质</t>
  </si>
  <si>
    <t>开展此项工作，是否达到提升事业单位人员能力素质的目的</t>
  </si>
  <si>
    <t>被聘用人员满意度</t>
  </si>
  <si>
    <t>招聘单位满意度</t>
  </si>
  <si>
    <t>参训人员满意度</t>
  </si>
  <si>
    <t>参训人员满意率，满意度=满意问卷/有效问卷×100%</t>
  </si>
  <si>
    <t>持续提高基层劳动就业社会保障公共服务能力，为广大人民群众提供规范、便捷、高效的公共服务。按照参保实际情况精准参保扩面，并及时将目标任务层层分解到各乡镇、农场、街道，做到工作责任层层落实。任务下达后，采取月报进度的方式督促和指导乡镇、街道、农场等单位提前计划，主动作为。重点对基金运行情况分析、“死亡冒领、重复领取、在押服刑人员领取养老金”三项指标专项核查、基金管理风险防控检查、“六个严禁”严禁领导干部违规使用社保资金等开展自查和整改工作，确保基金安全。</t>
  </si>
  <si>
    <t>变压器</t>
  </si>
  <si>
    <t>1.00</t>
  </si>
  <si>
    <t>台</t>
  </si>
  <si>
    <t>变压器1台</t>
  </si>
  <si>
    <t>□景洪市人力资源和社会保障局决新建变压器专项资金</t>
  </si>
  <si>
    <t>保证正常的工作用电</t>
  </si>
  <si>
    <t>年</t>
  </si>
  <si>
    <t>用电故障处理及时性</t>
  </si>
  <si>
    <t>根据电路发生故障后在当天进行维修处理汇总至年度维修及时性为依据进行考核。</t>
  </si>
  <si>
    <t>保障基层劳动就业社会公共服务能力</t>
  </si>
  <si>
    <t>用人单位满意度</t>
  </si>
  <si>
    <t>85</t>
  </si>
  <si>
    <t>农保VPN专项业务使用费</t>
  </si>
  <si>
    <t>21</t>
  </si>
  <si>
    <t>条</t>
  </si>
  <si>
    <t>保障景洪市及其辖区内2各个乡镇21条农保网络正常运行。</t>
  </si>
  <si>
    <t>固话</t>
  </si>
  <si>
    <t>23</t>
  </si>
  <si>
    <t>保障固话正常使用</t>
  </si>
  <si>
    <t>互联网</t>
  </si>
  <si>
    <t>保障办公楼互联网正常使用</t>
  </si>
  <si>
    <t>城乡居民业务系统网络覆盖率</t>
  </si>
  <si>
    <t>网络是否覆盖全市乡镇、街道、管委会</t>
  </si>
  <si>
    <t>故障处理及时性</t>
  </si>
  <si>
    <t>根据网路发生故障后在当天进行维修处理汇总至年度维修及时性为依据进行考核。</t>
  </si>
  <si>
    <t>参保人员满意度</t>
  </si>
  <si>
    <t>预算06表</t>
  </si>
  <si>
    <t>政府性基金预算支出预算表</t>
  </si>
  <si>
    <t>本年政府性基金预算支出</t>
  </si>
  <si>
    <t>预算07表</t>
  </si>
  <si>
    <t>预算项目</t>
  </si>
  <si>
    <t>采购项目</t>
  </si>
  <si>
    <t>采购品目</t>
  </si>
  <si>
    <t>计量
单位</t>
  </si>
  <si>
    <t>数量</t>
  </si>
  <si>
    <t>面向中小企业预留资金</t>
  </si>
  <si>
    <t>政府性
基金</t>
  </si>
  <si>
    <t>国有资本经营收益</t>
  </si>
  <si>
    <t>财政专户管理的收入</t>
  </si>
  <si>
    <t>机动车保险服务</t>
  </si>
  <si>
    <t>C1804010201 机动车保险服务</t>
  </si>
  <si>
    <t>车辆维修和保养服务</t>
  </si>
  <si>
    <t>C23120301 车辆维修和保养服务</t>
  </si>
  <si>
    <t>车辆加油、添加燃料服务</t>
  </si>
  <si>
    <t>C23120302 车辆加油、添加燃料服务</t>
  </si>
  <si>
    <t>复印纸</t>
  </si>
  <si>
    <t>A05040101 复印纸</t>
  </si>
  <si>
    <t>件</t>
  </si>
  <si>
    <t>C2309019901 公文用纸、资料汇编、信封印刷服务</t>
  </si>
  <si>
    <t>预算08表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</si>
  <si>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</si>
  <si>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</si>
  <si>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</si>
  <si>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</si>
  <si>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</si>
  <si>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</si>
  <si>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</si>
  <si>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</si>
  <si>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</si>
  <si>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</si>
  <si>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</si>
  <si>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</si>
  <si>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</si>
  <si>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</si>
  <si>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</si>
  <si>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</si>
  <si>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</si>
  <si>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A02 设备</t>
  </si>
  <si>
    <t>A02010105 台式计算机</t>
  </si>
  <si>
    <t>FM信创设备</t>
  </si>
  <si>
    <t>SM信创设备</t>
  </si>
  <si>
    <t>A02020400 多功能一体机</t>
  </si>
  <si>
    <t>打印复印一体机</t>
  </si>
  <si>
    <t>A02021003 A4黑白打印机</t>
  </si>
  <si>
    <t>打印机</t>
  </si>
  <si>
    <t>A02021004 A4彩色打印机</t>
  </si>
  <si>
    <t>彩色打印机</t>
  </si>
  <si>
    <t>A02021203 装订机</t>
  </si>
  <si>
    <t>装订机</t>
  </si>
  <si>
    <t>A02021301 碎纸机</t>
  </si>
  <si>
    <t>碎纸机</t>
  </si>
  <si>
    <t>预算11表</t>
  </si>
  <si>
    <t>上级补助</t>
  </si>
  <si>
    <t>预算12表</t>
  </si>
  <si>
    <t>项目级次</t>
  </si>
  <si>
    <t>2025年</t>
  </si>
  <si>
    <t>2026年</t>
  </si>
  <si>
    <t>2027年</t>
  </si>
  <si>
    <t>本级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</si>
</sst>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4">
    <font>
      <sz val="9"/>
      <color rgb="FF000000"/>
      <name val="宋体"/>
      <charset val="134"/>
    </font>
    <font>
      <sz val="11"/>
      <name val="宋体"/>
      <charset val="134"/>
      <scheme val="minor"/>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top"/>
      <protection locked="0"/>
    </xf>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2" borderId="14"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5" applyNumberFormat="0" applyFill="0" applyAlignment="0" applyProtection="0">
      <alignment vertical="center"/>
    </xf>
    <xf numFmtId="0" fontId="31" fillId="0" borderId="15" applyNumberFormat="0" applyFill="0" applyAlignment="0" applyProtection="0">
      <alignment vertical="center"/>
    </xf>
    <xf numFmtId="0" fontId="32" fillId="0" borderId="16" applyNumberFormat="0" applyFill="0" applyAlignment="0" applyProtection="0">
      <alignment vertical="center"/>
    </xf>
    <xf numFmtId="0" fontId="32" fillId="0" borderId="0" applyNumberFormat="0" applyFill="0" applyBorder="0" applyAlignment="0" applyProtection="0">
      <alignment vertical="center"/>
    </xf>
    <xf numFmtId="0" fontId="33" fillId="3" borderId="17" applyNumberFormat="0" applyAlignment="0" applyProtection="0">
      <alignment vertical="center"/>
    </xf>
    <xf numFmtId="0" fontId="34" fillId="4" borderId="18" applyNumberFormat="0" applyAlignment="0" applyProtection="0">
      <alignment vertical="center"/>
    </xf>
    <xf numFmtId="0" fontId="35" fillId="4" borderId="17" applyNumberFormat="0" applyAlignment="0" applyProtection="0">
      <alignment vertical="center"/>
    </xf>
    <xf numFmtId="0" fontId="36" fillId="5" borderId="19" applyNumberFormat="0" applyAlignment="0" applyProtection="0">
      <alignment vertical="center"/>
    </xf>
    <xf numFmtId="0" fontId="37" fillId="0" borderId="20" applyNumberFormat="0" applyFill="0" applyAlignment="0" applyProtection="0">
      <alignment vertical="center"/>
    </xf>
    <xf numFmtId="0" fontId="38" fillId="0" borderId="21" applyNumberFormat="0" applyFill="0" applyAlignment="0" applyProtection="0">
      <alignment vertical="center"/>
    </xf>
    <xf numFmtId="0" fontId="39" fillId="6" borderId="0" applyNumberFormat="0" applyBorder="0" applyAlignment="0" applyProtection="0">
      <alignment vertical="center"/>
    </xf>
    <xf numFmtId="0" fontId="40" fillId="7" borderId="0" applyNumberFormat="0" applyBorder="0" applyAlignment="0" applyProtection="0">
      <alignment vertical="center"/>
    </xf>
    <xf numFmtId="0" fontId="41" fillId="8" borderId="0" applyNumberFormat="0" applyBorder="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2" fillId="12" borderId="0" applyNumberFormat="0" applyBorder="0" applyAlignment="0" applyProtection="0">
      <alignment vertical="center"/>
    </xf>
    <xf numFmtId="0" fontId="42" fillId="13" borderId="0" applyNumberFormat="0" applyBorder="0" applyAlignment="0" applyProtection="0">
      <alignment vertical="center"/>
    </xf>
    <xf numFmtId="0" fontId="43" fillId="14" borderId="0" applyNumberFormat="0" applyBorder="0" applyAlignment="0" applyProtection="0">
      <alignment vertical="center"/>
    </xf>
    <xf numFmtId="0" fontId="43" fillId="15" borderId="0" applyNumberFormat="0" applyBorder="0" applyAlignment="0" applyProtection="0">
      <alignment vertical="center"/>
    </xf>
    <xf numFmtId="0" fontId="42" fillId="16" borderId="0" applyNumberFormat="0" applyBorder="0" applyAlignment="0" applyProtection="0">
      <alignment vertical="center"/>
    </xf>
    <xf numFmtId="0" fontId="42" fillId="17" borderId="0" applyNumberFormat="0" applyBorder="0" applyAlignment="0" applyProtection="0">
      <alignment vertical="center"/>
    </xf>
    <xf numFmtId="0" fontId="43" fillId="18" borderId="0" applyNumberFormat="0" applyBorder="0" applyAlignment="0" applyProtection="0">
      <alignment vertical="center"/>
    </xf>
    <xf numFmtId="0" fontId="43" fillId="19" borderId="0" applyNumberFormat="0" applyBorder="0" applyAlignment="0" applyProtection="0">
      <alignment vertical="center"/>
    </xf>
    <xf numFmtId="0" fontId="42" fillId="20" borderId="0" applyNumberFormat="0" applyBorder="0" applyAlignment="0" applyProtection="0">
      <alignment vertical="center"/>
    </xf>
    <xf numFmtId="0" fontId="42" fillId="21" borderId="0" applyNumberFormat="0" applyBorder="0" applyAlignment="0" applyProtection="0">
      <alignment vertical="center"/>
    </xf>
    <xf numFmtId="0" fontId="43" fillId="22" borderId="0" applyNumberFormat="0" applyBorder="0" applyAlignment="0" applyProtection="0">
      <alignment vertical="center"/>
    </xf>
    <xf numFmtId="0" fontId="43" fillId="23" borderId="0" applyNumberFormat="0" applyBorder="0" applyAlignment="0" applyProtection="0">
      <alignment vertical="center"/>
    </xf>
    <xf numFmtId="0" fontId="42" fillId="24" borderId="0" applyNumberFormat="0" applyBorder="0" applyAlignment="0" applyProtection="0">
      <alignment vertical="center"/>
    </xf>
    <xf numFmtId="0" fontId="42" fillId="25" borderId="0" applyNumberFormat="0" applyBorder="0" applyAlignment="0" applyProtection="0">
      <alignment vertical="center"/>
    </xf>
    <xf numFmtId="0" fontId="43" fillId="26" borderId="0" applyNumberFormat="0" applyBorder="0" applyAlignment="0" applyProtection="0">
      <alignment vertical="center"/>
    </xf>
    <xf numFmtId="0" fontId="43" fillId="27" borderId="0" applyNumberFormat="0" applyBorder="0" applyAlignment="0" applyProtection="0">
      <alignment vertical="center"/>
    </xf>
    <xf numFmtId="0" fontId="42" fillId="28" borderId="0" applyNumberFormat="0" applyBorder="0" applyAlignment="0" applyProtection="0">
      <alignment vertical="center"/>
    </xf>
    <xf numFmtId="0" fontId="42"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2" fillId="32" borderId="0" applyNumberFormat="0" applyBorder="0" applyAlignment="0" applyProtection="0">
      <alignment vertical="center"/>
    </xf>
    <xf numFmtId="176" fontId="6" fillId="0" borderId="7">
      <alignment horizontal="right" vertical="center"/>
    </xf>
    <xf numFmtId="177" fontId="6" fillId="0" borderId="7">
      <alignment horizontal="right" vertical="center"/>
    </xf>
    <xf numFmtId="10" fontId="6" fillId="0" borderId="7">
      <alignment horizontal="right" vertical="center"/>
    </xf>
    <xf numFmtId="178" fontId="6" fillId="0" borderId="7">
      <alignment horizontal="right" vertical="center"/>
    </xf>
    <xf numFmtId="49" fontId="6" fillId="0" borderId="7">
      <alignment horizontal="left" vertical="center" wrapText="1"/>
    </xf>
    <xf numFmtId="178" fontId="6" fillId="0" borderId="7">
      <alignment horizontal="right" vertical="center"/>
    </xf>
    <xf numFmtId="179" fontId="6" fillId="0" borderId="7">
      <alignment horizontal="right" vertical="center"/>
    </xf>
    <xf numFmtId="180" fontId="6" fillId="0" borderId="7">
      <alignment horizontal="right" vertical="center"/>
    </xf>
  </cellStyleXfs>
  <cellXfs count="188">
    <xf numFmtId="0" fontId="0" fillId="0" borderId="0" xfId="0" applyFont="1">
      <alignment vertical="top"/>
      <protection locked="0"/>
    </xf>
    <xf numFmtId="0" fontId="1" fillId="0" borderId="0" xfId="0" applyFont="1" applyAlignment="1" applyProtection="1">
      <alignment horizontal="center" vertical="center"/>
    </xf>
    <xf numFmtId="49" fontId="2" fillId="0" borderId="0" xfId="0" applyNumberFormat="1" applyFont="1" applyAlignment="1" applyProtection="1"/>
    <xf numFmtId="0" fontId="2" fillId="0" borderId="0" xfId="0" applyFont="1" applyAlignment="1" applyProtection="1"/>
    <xf numFmtId="0" fontId="3" fillId="0" borderId="0" xfId="0" applyFont="1" applyAlignment="1">
      <alignment horizontal="right" vertical="center"/>
      <protection locked="0"/>
    </xf>
    <xf numFmtId="0" fontId="4" fillId="0" borderId="0" xfId="0" applyFont="1" applyAlignment="1" applyProtection="1">
      <alignment horizontal="center" vertical="center"/>
    </xf>
    <xf numFmtId="0" fontId="5" fillId="0" borderId="0" xfId="0" applyFont="1" applyAlignment="1">
      <alignment horizontal="left" vertical="center"/>
      <protection locked="0"/>
    </xf>
    <xf numFmtId="0" fontId="5" fillId="0" borderId="0" xfId="0" applyFont="1" applyAlignment="1" applyProtection="1"/>
    <xf numFmtId="0" fontId="5" fillId="0" borderId="0" xfId="0" applyFont="1" applyAlignment="1">
      <alignment horizontal="right"/>
      <protection locked="0"/>
    </xf>
    <xf numFmtId="0" fontId="5" fillId="0" borderId="1" xfId="0" applyFont="1" applyBorder="1" applyAlignment="1">
      <alignment horizontal="center" vertical="center" wrapText="1"/>
      <protection locked="0"/>
    </xf>
    <xf numFmtId="0" fontId="5" fillId="0" borderId="1" xfId="0" applyFont="1" applyBorder="1" applyAlignment="1" applyProtection="1">
      <alignment horizontal="center" vertical="center" wrapText="1"/>
    </xf>
    <xf numFmtId="0" fontId="5" fillId="0" borderId="2" xfId="0" applyFont="1" applyBorder="1" applyAlignment="1" applyProtection="1">
      <alignment horizontal="center" vertical="center"/>
    </xf>
    <xf numFmtId="0" fontId="5" fillId="0" borderId="3"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lignment horizontal="center" vertical="center" wrapText="1"/>
      <protection locked="0"/>
    </xf>
    <xf numFmtId="0" fontId="5" fillId="0" borderId="5" xfId="0" applyFont="1" applyBorder="1" applyAlignment="1" applyProtection="1">
      <alignment horizontal="center" vertical="center" wrapText="1"/>
    </xf>
    <xf numFmtId="0" fontId="5" fillId="0" borderId="6" xfId="0" applyFont="1" applyBorder="1" applyAlignment="1">
      <alignment horizontal="center" vertical="center" wrapText="1"/>
      <protection locked="0"/>
    </xf>
    <xf numFmtId="0" fontId="5" fillId="0" borderId="6" xfId="0" applyFont="1" applyBorder="1" applyAlignment="1" applyProtection="1">
      <alignment horizontal="center" vertical="center" wrapText="1"/>
    </xf>
    <xf numFmtId="0" fontId="5" fillId="0" borderId="7" xfId="0" applyFont="1" applyBorder="1" applyAlignment="1" applyProtection="1">
      <alignment horizontal="center" vertical="center"/>
    </xf>
    <xf numFmtId="0" fontId="5" fillId="0" borderId="7" xfId="0" applyFont="1" applyBorder="1" applyAlignment="1">
      <alignment horizontal="center" vertical="center"/>
      <protection locked="0"/>
    </xf>
    <xf numFmtId="49" fontId="6" fillId="0" borderId="7" xfId="53" applyNumberFormat="1" applyFont="1" applyBorder="1" applyProtection="1">
      <alignment horizontal="left" vertical="center" wrapText="1"/>
      <protection locked="0"/>
    </xf>
    <xf numFmtId="178" fontId="6" fillId="0" borderId="7" xfId="0" applyNumberFormat="1" applyFont="1" applyBorder="1" applyAlignment="1">
      <alignment horizontal="right" vertical="center"/>
      <protection locked="0"/>
    </xf>
    <xf numFmtId="49" fontId="6" fillId="0" borderId="7" xfId="53" applyNumberFormat="1" applyFont="1" applyBorder="1" applyAlignment="1" applyProtection="1">
      <alignment horizontal="center" vertical="center" wrapText="1"/>
      <protection locked="0"/>
    </xf>
    <xf numFmtId="0" fontId="3" fillId="0" borderId="2" xfId="0" applyFont="1" applyBorder="1" applyAlignment="1">
      <alignment horizontal="center" vertical="center" wrapText="1"/>
      <protection locked="0"/>
    </xf>
    <xf numFmtId="0" fontId="3" fillId="0" borderId="3" xfId="0" applyFont="1" applyBorder="1" applyAlignment="1">
      <alignment horizontal="center" vertical="center" wrapText="1"/>
      <protection locked="0"/>
    </xf>
    <xf numFmtId="0" fontId="3" fillId="0" borderId="4" xfId="0" applyFont="1" applyBorder="1" applyAlignment="1">
      <alignment horizontal="center" vertical="center" wrapText="1"/>
      <protection locked="0"/>
    </xf>
    <xf numFmtId="0" fontId="5" fillId="0" borderId="1"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6" xfId="0" applyFont="1" applyBorder="1" applyAlignment="1" applyProtection="1">
      <alignment horizontal="center" vertical="center"/>
    </xf>
    <xf numFmtId="0" fontId="3" fillId="0" borderId="7" xfId="0" applyFont="1" applyBorder="1" applyAlignment="1" applyProtection="1">
      <alignment horizontal="left" vertical="center" wrapText="1"/>
    </xf>
    <xf numFmtId="0" fontId="3" fillId="0" borderId="7" xfId="0" applyFont="1" applyBorder="1" applyAlignment="1">
      <alignment horizontal="left" vertical="center" wrapText="1"/>
      <protection locked="0"/>
    </xf>
    <xf numFmtId="0" fontId="3" fillId="0" borderId="0" xfId="0" applyFont="1" applyAlignment="1" applyProtection="1">
      <alignment horizontal="right" vertical="center"/>
    </xf>
    <xf numFmtId="0" fontId="4" fillId="0" borderId="0" xfId="0" applyFont="1" applyAlignment="1" applyProtection="1">
      <alignment horizontal="center" vertical="center" wrapText="1"/>
    </xf>
    <xf numFmtId="0" fontId="5" fillId="0" borderId="0" xfId="0" applyFont="1" applyAlignment="1" applyProtection="1">
      <alignment horizontal="left" vertical="center"/>
    </xf>
    <xf numFmtId="0" fontId="7" fillId="0" borderId="0" xfId="0" applyFont="1">
      <alignment vertical="top"/>
      <protection locked="0"/>
    </xf>
    <xf numFmtId="0" fontId="5" fillId="0" borderId="0" xfId="0" applyFont="1" applyAlignment="1" applyProtection="1">
      <alignment horizontal="right" vertical="center" wrapText="1"/>
    </xf>
    <xf numFmtId="0" fontId="5" fillId="0" borderId="2" xfId="0" applyFont="1" applyBorder="1" applyAlignment="1" applyProtection="1">
      <alignment horizontal="center" vertical="center" wrapText="1"/>
    </xf>
    <xf numFmtId="0" fontId="5" fillId="0" borderId="3"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7" xfId="0" applyFont="1" applyBorder="1" applyAlignment="1" applyProtection="1">
      <alignment horizontal="center" vertical="center" wrapText="1"/>
    </xf>
    <xf numFmtId="49" fontId="6" fillId="0" borderId="7" xfId="0" applyNumberFormat="1" applyFont="1" applyBorder="1" applyAlignment="1">
      <alignment horizontal="left" vertical="center" wrapText="1"/>
      <protection locked="0"/>
    </xf>
    <xf numFmtId="0" fontId="8" fillId="0" borderId="2" xfId="0" applyFont="1" applyBorder="1" applyAlignment="1">
      <alignment horizontal="center" vertical="center" wrapText="1"/>
      <protection locked="0"/>
    </xf>
    <xf numFmtId="0" fontId="8" fillId="0" borderId="3" xfId="0" applyFont="1" applyBorder="1" applyAlignment="1">
      <alignment horizontal="center" vertical="center" wrapText="1"/>
      <protection locked="0"/>
    </xf>
    <xf numFmtId="0" fontId="8" fillId="0" borderId="4" xfId="0" applyFont="1" applyBorder="1" applyAlignment="1">
      <alignment horizontal="center" vertical="center" wrapText="1"/>
      <protection locked="0"/>
    </xf>
    <xf numFmtId="0" fontId="9" fillId="0" borderId="0" xfId="0" applyFont="1" applyAlignment="1" applyProtection="1">
      <alignment horizontal="center" vertical="center"/>
    </xf>
    <xf numFmtId="0" fontId="9" fillId="0" borderId="0" xfId="0" applyFont="1" applyAlignment="1">
      <alignment horizontal="center" vertical="center"/>
      <protection locked="0"/>
    </xf>
    <xf numFmtId="0" fontId="10" fillId="0" borderId="0" xfId="0" applyFont="1" applyAlignment="1">
      <alignment horizontal="left" vertical="center"/>
      <protection locked="0"/>
    </xf>
    <xf numFmtId="0" fontId="10" fillId="0" borderId="0" xfId="0" applyFont="1" applyAlignment="1" applyProtection="1">
      <alignment vertical="center"/>
    </xf>
    <xf numFmtId="0" fontId="10" fillId="0" borderId="0" xfId="0" applyFont="1">
      <alignment vertical="top"/>
      <protection locked="0"/>
    </xf>
    <xf numFmtId="0" fontId="11" fillId="0" borderId="7" xfId="0" applyFont="1" applyBorder="1" applyAlignment="1" applyProtection="1">
      <alignment horizontal="center" vertical="center" wrapText="1"/>
    </xf>
    <xf numFmtId="0" fontId="11" fillId="0" borderId="7" xfId="0" applyFont="1" applyBorder="1" applyAlignment="1">
      <alignment horizontal="center" vertical="center"/>
      <protection locked="0"/>
    </xf>
    <xf numFmtId="0" fontId="11"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2" fillId="0" borderId="0" xfId="0" applyFont="1">
      <alignment vertical="top"/>
      <protection locked="0"/>
    </xf>
    <xf numFmtId="0" fontId="13" fillId="0" borderId="0" xfId="0" applyFont="1" applyAlignment="1" applyProtection="1"/>
    <xf numFmtId="0" fontId="13" fillId="0" borderId="0" xfId="0" applyFont="1" applyAlignment="1" applyProtection="1">
      <alignment horizontal="right" vertical="center"/>
    </xf>
    <xf numFmtId="0" fontId="9" fillId="0" borderId="0" xfId="0" applyFont="1" applyAlignment="1" applyProtection="1">
      <alignment horizontal="center" vertical="center" wrapText="1"/>
    </xf>
    <xf numFmtId="0" fontId="11" fillId="0" borderId="0" xfId="0" applyFont="1" applyAlignment="1" applyProtection="1">
      <alignment horizontal="left" vertical="center" wrapText="1"/>
    </xf>
    <xf numFmtId="0" fontId="11" fillId="0" borderId="0" xfId="0" applyFont="1" applyAlignment="1" applyProtection="1">
      <alignment wrapText="1"/>
    </xf>
    <xf numFmtId="0" fontId="11" fillId="0" borderId="0" xfId="0" applyFont="1" applyAlignment="1" applyProtection="1">
      <alignment horizontal="right" wrapText="1"/>
    </xf>
    <xf numFmtId="0" fontId="11" fillId="0" borderId="1" xfId="0" applyFont="1" applyBorder="1" applyAlignment="1" applyProtection="1">
      <alignment horizontal="center" vertical="center"/>
    </xf>
    <xf numFmtId="0" fontId="11" fillId="0" borderId="6" xfId="0" applyFont="1" applyBorder="1" applyAlignment="1" applyProtection="1">
      <alignment horizontal="center" vertical="center"/>
    </xf>
    <xf numFmtId="0" fontId="2" fillId="0" borderId="0" xfId="0" applyFont="1" applyAlignment="1" applyProtection="1">
      <alignment wrapText="1"/>
    </xf>
    <xf numFmtId="0" fontId="2" fillId="0" borderId="0" xfId="0" applyFont="1" applyAlignment="1">
      <protection locked="0"/>
    </xf>
    <xf numFmtId="0" fontId="8" fillId="0" borderId="0" xfId="0" applyFont="1" applyAlignment="1">
      <alignment vertical="top" wrapText="1"/>
      <protection locked="0"/>
    </xf>
    <xf numFmtId="0" fontId="5" fillId="0" borderId="0" xfId="0" applyFont="1" applyAlignment="1" applyProtection="1">
      <alignment horizontal="left" vertical="center" wrapText="1"/>
    </xf>
    <xf numFmtId="0" fontId="5" fillId="0" borderId="0" xfId="0" applyFont="1" applyAlignment="1" applyProtection="1">
      <alignment wrapText="1"/>
    </xf>
    <xf numFmtId="0" fontId="5" fillId="0" borderId="0" xfId="0" applyFont="1" applyAlignment="1">
      <alignment vertical="top" wrapText="1"/>
      <protection locked="0"/>
    </xf>
    <xf numFmtId="0" fontId="5" fillId="0" borderId="8" xfId="0" applyFont="1" applyBorder="1" applyAlignment="1" applyProtection="1">
      <alignment horizontal="center" vertical="center" wrapText="1"/>
    </xf>
    <xf numFmtId="0" fontId="5" fillId="0" borderId="8" xfId="0" applyFont="1" applyBorder="1" applyAlignment="1">
      <alignment horizontal="center" vertical="center" wrapText="1"/>
      <protection locked="0"/>
    </xf>
    <xf numFmtId="0" fontId="5" fillId="0" borderId="9" xfId="0" applyFont="1" applyBorder="1" applyAlignment="1" applyProtection="1">
      <alignment horizontal="center" vertical="center" wrapText="1"/>
    </xf>
    <xf numFmtId="0" fontId="5" fillId="0" borderId="9" xfId="0" applyFont="1" applyBorder="1" applyAlignment="1">
      <alignment horizontal="center" vertical="center" wrapText="1"/>
      <protection locked="0"/>
    </xf>
    <xf numFmtId="0" fontId="5" fillId="0" borderId="10" xfId="0" applyFont="1" applyBorder="1" applyAlignment="1" applyProtection="1">
      <alignment horizontal="center" vertical="center" wrapText="1"/>
    </xf>
    <xf numFmtId="0" fontId="5" fillId="0" borderId="10" xfId="0" applyFont="1" applyBorder="1" applyAlignment="1">
      <alignment horizontal="center" vertical="center" wrapText="1"/>
      <protection locked="0"/>
    </xf>
    <xf numFmtId="3" fontId="5" fillId="0" borderId="6" xfId="0" applyNumberFormat="1" applyFont="1" applyBorder="1" applyAlignment="1" applyProtection="1">
      <alignment horizontal="center" vertical="center"/>
    </xf>
    <xf numFmtId="0" fontId="3" fillId="0" borderId="11" xfId="0" applyFont="1" applyBorder="1" applyAlignment="1" applyProtection="1">
      <alignment horizontal="center" vertical="center"/>
    </xf>
    <xf numFmtId="0" fontId="3" fillId="0" borderId="12" xfId="0" applyFont="1" applyBorder="1" applyAlignment="1" applyProtection="1">
      <alignment horizontal="center" vertical="center"/>
    </xf>
    <xf numFmtId="0" fontId="8" fillId="0" borderId="0" xfId="0" applyFont="1" applyAlignment="1">
      <alignment horizontal="right" vertical="center"/>
      <protection locked="0"/>
    </xf>
    <xf numFmtId="0" fontId="8" fillId="0" borderId="0" xfId="0" applyFont="1" applyAlignment="1">
      <alignment horizontal="right" vertical="center" wrapText="1"/>
      <protection locked="0"/>
    </xf>
    <xf numFmtId="0" fontId="3" fillId="0" borderId="0" xfId="0" applyFont="1" applyAlignment="1" applyProtection="1">
      <alignment horizontal="right" vertical="center" wrapText="1"/>
    </xf>
    <xf numFmtId="0" fontId="5" fillId="0" borderId="0" xfId="0" applyFont="1" applyAlignment="1">
      <alignment horizontal="right" wrapText="1"/>
      <protection locked="0"/>
    </xf>
    <xf numFmtId="0" fontId="5" fillId="0" borderId="0" xfId="0" applyFont="1" applyAlignment="1" applyProtection="1">
      <alignment horizontal="right" wrapText="1"/>
    </xf>
    <xf numFmtId="0" fontId="5" fillId="0" borderId="12" xfId="0" applyFont="1" applyBorder="1" applyAlignment="1" applyProtection="1">
      <alignment horizontal="center" vertical="center" wrapText="1"/>
    </xf>
    <xf numFmtId="0" fontId="5" fillId="0" borderId="7" xfId="0" applyFont="1" applyBorder="1" applyAlignment="1">
      <alignment horizontal="center" vertical="center" wrapText="1"/>
      <protection locked="0"/>
    </xf>
    <xf numFmtId="0" fontId="5" fillId="0" borderId="10" xfId="0" applyFont="1" applyBorder="1" applyAlignment="1" applyProtection="1">
      <alignment horizontal="center" vertical="center"/>
    </xf>
    <xf numFmtId="0" fontId="5" fillId="0" borderId="10" xfId="0" applyFont="1" applyBorder="1" applyAlignment="1">
      <alignment horizontal="center" vertical="center"/>
      <protection locked="0"/>
    </xf>
    <xf numFmtId="0" fontId="8" fillId="0" borderId="10" xfId="0" applyFont="1" applyBorder="1" applyAlignment="1" applyProtection="1">
      <alignment horizontal="left" vertical="center" wrapText="1"/>
    </xf>
    <xf numFmtId="180" fontId="6" fillId="0" borderId="7" xfId="0" applyNumberFormat="1" applyFont="1" applyBorder="1" applyAlignment="1">
      <alignment horizontal="right" vertical="center"/>
      <protection locked="0"/>
    </xf>
    <xf numFmtId="49" fontId="6" fillId="0" borderId="7" xfId="53" applyNumberFormat="1" applyFont="1" applyBorder="1" applyAlignment="1" applyProtection="1">
      <alignment horizontal="left" vertical="center" wrapText="1" indent="1"/>
      <protection locked="0"/>
    </xf>
    <xf numFmtId="180" fontId="6" fillId="0" borderId="7" xfId="56" applyNumberFormat="1" applyFont="1" applyBorder="1" applyProtection="1">
      <alignment horizontal="right" vertical="center"/>
      <protection locked="0"/>
    </xf>
    <xf numFmtId="0" fontId="3" fillId="0" borderId="10" xfId="0" applyFont="1" applyBorder="1" applyAlignment="1" applyProtection="1">
      <alignment horizontal="center" vertical="center"/>
    </xf>
    <xf numFmtId="0" fontId="5" fillId="0" borderId="0" xfId="0" applyFont="1" applyAlignment="1" applyProtection="1">
      <alignment horizontal="right"/>
    </xf>
    <xf numFmtId="0" fontId="14" fillId="0" borderId="0" xfId="0" applyFont="1" applyAlignment="1">
      <alignment horizontal="right"/>
      <protection locked="0"/>
    </xf>
    <xf numFmtId="49" fontId="14" fillId="0" borderId="0" xfId="0" applyNumberFormat="1" applyFont="1" applyAlignment="1">
      <protection locked="0"/>
    </xf>
    <xf numFmtId="0" fontId="2" fillId="0" borderId="0" xfId="0" applyFont="1" applyAlignment="1" applyProtection="1">
      <alignment horizontal="right"/>
    </xf>
    <xf numFmtId="0" fontId="3" fillId="0" borderId="0" xfId="0" applyFont="1" applyAlignment="1" applyProtection="1">
      <alignment horizontal="right"/>
    </xf>
    <xf numFmtId="0" fontId="4" fillId="0" borderId="0" xfId="0" applyFont="1" applyAlignment="1">
      <alignment horizontal="center" vertical="center" wrapText="1"/>
      <protection locked="0"/>
    </xf>
    <xf numFmtId="0" fontId="5" fillId="0" borderId="1" xfId="0" applyFont="1" applyBorder="1" applyAlignment="1">
      <alignment horizontal="center" vertical="center"/>
      <protection locked="0"/>
    </xf>
    <xf numFmtId="49" fontId="5" fillId="0" borderId="8" xfId="0" applyNumberFormat="1" applyFont="1" applyBorder="1" applyAlignment="1">
      <alignment horizontal="center" vertical="center" wrapText="1"/>
      <protection locked="0"/>
    </xf>
    <xf numFmtId="0" fontId="5" fillId="0" borderId="8" xfId="0" applyFont="1" applyBorder="1" applyAlignment="1">
      <alignment horizontal="center" vertical="center"/>
      <protection locked="0"/>
    </xf>
    <xf numFmtId="0" fontId="5" fillId="0" borderId="6" xfId="0" applyFont="1" applyBorder="1" applyAlignment="1">
      <alignment horizontal="center" vertical="center"/>
      <protection locked="0"/>
    </xf>
    <xf numFmtId="49" fontId="5" fillId="0" borderId="10" xfId="0" applyNumberFormat="1" applyFont="1" applyBorder="1" applyAlignment="1">
      <alignment horizontal="center" vertical="center" wrapText="1"/>
      <protection locked="0"/>
    </xf>
    <xf numFmtId="49" fontId="5" fillId="0" borderId="10" xfId="0" applyNumberFormat="1" applyFont="1" applyBorder="1" applyAlignment="1">
      <alignment horizontal="center" vertical="center"/>
      <protection locked="0"/>
    </xf>
    <xf numFmtId="0" fontId="3" fillId="0" borderId="2" xfId="0" applyFont="1" applyBorder="1" applyAlignment="1">
      <alignment horizontal="center" vertical="center"/>
      <protection locked="0"/>
    </xf>
    <xf numFmtId="0" fontId="3" fillId="0" borderId="3" xfId="0" applyFont="1" applyBorder="1" applyAlignment="1">
      <alignment horizontal="center" vertical="center"/>
      <protection locked="0"/>
    </xf>
    <xf numFmtId="0" fontId="3" fillId="0" borderId="4" xfId="0" applyFont="1" applyBorder="1" applyAlignment="1">
      <alignment horizontal="center" vertical="center"/>
      <protection locked="0"/>
    </xf>
    <xf numFmtId="0" fontId="5" fillId="0" borderId="0" xfId="0" applyFont="1" applyAlignment="1" applyProtection="1">
      <alignment vertical="center"/>
    </xf>
    <xf numFmtId="0" fontId="3" fillId="0" borderId="0" xfId="0" applyFont="1" applyAlignment="1">
      <alignment horizontal="right" vertical="center" wrapText="1"/>
      <protection locked="0"/>
    </xf>
    <xf numFmtId="0" fontId="2" fillId="0" borderId="0" xfId="0" applyFont="1" applyProtection="1">
      <alignment vertical="top"/>
    </xf>
    <xf numFmtId="0" fontId="15" fillId="0" borderId="1" xfId="0" applyFont="1" applyBorder="1" applyAlignment="1">
      <alignment horizontal="center" vertical="center" wrapText="1"/>
      <protection locked="0"/>
    </xf>
    <xf numFmtId="0" fontId="15" fillId="0" borderId="1" xfId="0" applyFont="1" applyBorder="1" applyAlignment="1" applyProtection="1">
      <alignment horizontal="center" vertical="center" wrapText="1"/>
    </xf>
    <xf numFmtId="0" fontId="15" fillId="0" borderId="5" xfId="0" applyFont="1" applyBorder="1" applyAlignment="1">
      <alignment horizontal="center" vertical="center" wrapText="1"/>
      <protection locked="0"/>
    </xf>
    <xf numFmtId="0" fontId="15" fillId="0" borderId="5" xfId="0" applyFont="1" applyBorder="1" applyAlignment="1" applyProtection="1">
      <alignment horizontal="center" vertical="center" wrapText="1"/>
    </xf>
    <xf numFmtId="0" fontId="15" fillId="0" borderId="6" xfId="0" applyFont="1" applyBorder="1" applyAlignment="1">
      <alignment horizontal="center" vertical="center" wrapText="1"/>
      <protection locked="0"/>
    </xf>
    <xf numFmtId="0" fontId="15" fillId="0" borderId="6" xfId="0" applyFont="1" applyBorder="1" applyAlignment="1" applyProtection="1">
      <alignment horizontal="center" vertical="center" wrapText="1"/>
    </xf>
    <xf numFmtId="3" fontId="16" fillId="0" borderId="7" xfId="0" applyNumberFormat="1" applyFont="1" applyBorder="1" applyAlignment="1" applyProtection="1">
      <alignment horizontal="center" vertical="center"/>
    </xf>
    <xf numFmtId="0" fontId="17" fillId="0" borderId="0" xfId="0" applyFont="1" applyAlignment="1" applyProtection="1"/>
    <xf numFmtId="0" fontId="15" fillId="0" borderId="1" xfId="0" applyFont="1" applyBorder="1" applyAlignment="1" applyProtection="1">
      <alignment horizontal="center" vertical="center"/>
    </xf>
    <xf numFmtId="0" fontId="15" fillId="0" borderId="2" xfId="0" applyFont="1" applyBorder="1" applyAlignment="1" applyProtection="1">
      <alignment horizontal="center" vertical="center"/>
    </xf>
    <xf numFmtId="0" fontId="15" fillId="0" borderId="3" xfId="0" applyFont="1" applyBorder="1" applyAlignment="1" applyProtection="1">
      <alignment horizontal="center" vertical="center"/>
    </xf>
    <xf numFmtId="0" fontId="15" fillId="0" borderId="4" xfId="0" applyFont="1" applyBorder="1" applyAlignment="1" applyProtection="1">
      <alignment horizontal="center" vertical="center"/>
    </xf>
    <xf numFmtId="0" fontId="15" fillId="0" borderId="5" xfId="0" applyFont="1" applyBorder="1" applyAlignment="1" applyProtection="1">
      <alignment horizontal="center" vertical="center"/>
    </xf>
    <xf numFmtId="0" fontId="15" fillId="0" borderId="13" xfId="0" applyFont="1" applyBorder="1" applyAlignment="1" applyProtection="1">
      <alignment horizontal="center" vertical="center"/>
    </xf>
    <xf numFmtId="0" fontId="15" fillId="0" borderId="8" xfId="0" applyFont="1" applyBorder="1" applyAlignment="1" applyProtection="1">
      <alignment horizontal="center" vertical="center"/>
    </xf>
    <xf numFmtId="0" fontId="15" fillId="0" borderId="11" xfId="0" applyFont="1" applyBorder="1" applyAlignment="1" applyProtection="1">
      <alignment horizontal="center" vertical="center"/>
    </xf>
    <xf numFmtId="0" fontId="15" fillId="0" borderId="10" xfId="0" applyFont="1" applyBorder="1" applyAlignment="1" applyProtection="1">
      <alignment horizontal="center" vertical="center"/>
    </xf>
    <xf numFmtId="0" fontId="15" fillId="0" borderId="6" xfId="0" applyFont="1" applyBorder="1" applyAlignment="1" applyProtection="1">
      <alignment horizontal="center" vertical="center"/>
    </xf>
    <xf numFmtId="0" fontId="15" fillId="0" borderId="7" xfId="0" applyFont="1" applyBorder="1" applyAlignment="1" applyProtection="1">
      <alignment horizontal="center" vertical="center" wrapText="1"/>
    </xf>
    <xf numFmtId="0" fontId="17" fillId="0" borderId="0" xfId="0" applyFont="1" applyProtection="1">
      <alignment vertical="top"/>
    </xf>
    <xf numFmtId="0" fontId="2" fillId="0" borderId="0" xfId="0" applyFont="1">
      <alignment vertical="top"/>
      <protection locked="0"/>
    </xf>
    <xf numFmtId="49" fontId="2" fillId="0" borderId="0" xfId="0" applyNumberFormat="1" applyFont="1" applyAlignment="1">
      <protection locked="0"/>
    </xf>
    <xf numFmtId="0" fontId="4" fillId="0" borderId="0" xfId="0" applyFont="1" applyAlignment="1">
      <alignment horizontal="center" vertical="center"/>
      <protection locked="0"/>
    </xf>
    <xf numFmtId="0" fontId="5" fillId="0" borderId="0" xfId="0" applyFont="1" applyAlignment="1">
      <protection locked="0"/>
    </xf>
    <xf numFmtId="0" fontId="5" fillId="0" borderId="2" xfId="0" applyFont="1" applyBorder="1" applyAlignment="1">
      <alignment horizontal="center" vertical="center"/>
      <protection locked="0"/>
    </xf>
    <xf numFmtId="0" fontId="5" fillId="0" borderId="5" xfId="0" applyFont="1" applyBorder="1" applyAlignment="1">
      <alignment horizontal="center" vertical="center"/>
      <protection locked="0"/>
    </xf>
    <xf numFmtId="3" fontId="5" fillId="0" borderId="7" xfId="0" applyNumberFormat="1" applyFont="1" applyBorder="1" applyAlignment="1">
      <alignment horizontal="center" vertical="center"/>
      <protection locked="0"/>
    </xf>
    <xf numFmtId="0" fontId="5" fillId="0" borderId="3" xfId="0" applyFont="1" applyBorder="1" applyAlignment="1">
      <alignment horizontal="center" vertical="center"/>
      <protection locked="0"/>
    </xf>
    <xf numFmtId="0" fontId="5" fillId="0" borderId="4" xfId="0" applyFont="1" applyBorder="1" applyAlignment="1">
      <alignment horizontal="center" vertical="center"/>
      <protection locked="0"/>
    </xf>
    <xf numFmtId="0" fontId="5" fillId="0" borderId="2" xfId="0" applyFont="1" applyBorder="1" applyAlignment="1">
      <alignment horizontal="center" vertical="center" wrapText="1"/>
      <protection locked="0"/>
    </xf>
    <xf numFmtId="0" fontId="5" fillId="0" borderId="4" xfId="0" applyFont="1" applyBorder="1" applyAlignment="1">
      <alignment horizontal="center" vertical="center" wrapText="1"/>
      <protection locked="0"/>
    </xf>
    <xf numFmtId="0" fontId="5" fillId="0" borderId="0" xfId="0" applyFont="1">
      <alignment vertical="top"/>
      <protection locked="0"/>
    </xf>
    <xf numFmtId="0" fontId="2" fillId="0" borderId="0" xfId="0" applyFont="1" applyAlignment="1" applyProtection="1">
      <alignment horizontal="center" wrapText="1"/>
    </xf>
    <xf numFmtId="0" fontId="8" fillId="0" borderId="0" xfId="0" applyFont="1" applyAlignment="1" applyProtection="1"/>
    <xf numFmtId="0" fontId="3" fillId="0" borderId="0" xfId="0" applyFont="1" applyAlignment="1" applyProtection="1">
      <alignment horizontal="right" wrapText="1"/>
    </xf>
    <xf numFmtId="0" fontId="18" fillId="0" borderId="0" xfId="0" applyFont="1" applyAlignment="1" applyProtection="1">
      <alignment horizontal="center" vertical="center" wrapText="1"/>
    </xf>
    <xf numFmtId="0" fontId="5" fillId="0" borderId="0" xfId="0" applyFont="1" applyAlignment="1">
      <alignment horizontal="left" vertical="center" wrapText="1"/>
      <protection locked="0"/>
    </xf>
    <xf numFmtId="0" fontId="2" fillId="0" borderId="0" xfId="0" applyFont="1" applyAlignment="1" applyProtection="1">
      <alignment horizontal="right" vertical="center"/>
    </xf>
    <xf numFmtId="49" fontId="5" fillId="0" borderId="2" xfId="0" applyNumberFormat="1" applyFont="1" applyBorder="1" applyAlignment="1" applyProtection="1">
      <alignment horizontal="center" vertical="center" wrapText="1"/>
    </xf>
    <xf numFmtId="49" fontId="5" fillId="0" borderId="4" xfId="0" applyNumberFormat="1" applyFont="1" applyBorder="1" applyAlignment="1" applyProtection="1">
      <alignment horizontal="center" vertical="center" wrapText="1"/>
    </xf>
    <xf numFmtId="0" fontId="5" fillId="0" borderId="8" xfId="0" applyFont="1" applyBorder="1" applyAlignment="1" applyProtection="1">
      <alignment horizontal="center" vertical="center"/>
    </xf>
    <xf numFmtId="49" fontId="5" fillId="0" borderId="7" xfId="0" applyNumberFormat="1" applyFont="1" applyBorder="1" applyAlignment="1" applyProtection="1">
      <alignment horizontal="center" vertical="center"/>
    </xf>
    <xf numFmtId="49" fontId="5" fillId="0" borderId="7" xfId="0" applyNumberFormat="1" applyFont="1" applyBorder="1" applyAlignment="1">
      <alignment horizontal="center" vertical="center"/>
      <protection locked="0"/>
    </xf>
    <xf numFmtId="49" fontId="6" fillId="0" borderId="7" xfId="53" applyNumberFormat="1" applyFont="1" applyBorder="1" applyAlignment="1" applyProtection="1">
      <alignment horizontal="left" vertical="center" wrapText="1" indent="2"/>
      <protection locked="0"/>
    </xf>
    <xf numFmtId="0" fontId="3" fillId="0" borderId="2" xfId="0" applyFont="1" applyBorder="1" applyAlignment="1" applyProtection="1">
      <alignment horizontal="center" vertical="center"/>
    </xf>
    <xf numFmtId="0" fontId="3" fillId="0" borderId="4" xfId="0" applyFont="1" applyBorder="1" applyAlignment="1" applyProtection="1">
      <alignment horizontal="center" vertical="center"/>
    </xf>
    <xf numFmtId="0" fontId="19" fillId="0" borderId="0" xfId="0" applyFont="1" applyAlignment="1" applyProtection="1">
      <alignment horizontal="center" vertical="center"/>
    </xf>
    <xf numFmtId="0" fontId="3" fillId="0" borderId="7" xfId="0" applyFont="1" applyBorder="1" applyAlignment="1" applyProtection="1">
      <alignment vertical="center"/>
    </xf>
    <xf numFmtId="49" fontId="20" fillId="0" borderId="7" xfId="53" applyNumberFormat="1" applyFont="1" applyBorder="1" applyProtection="1">
      <alignment horizontal="left" vertical="center" wrapText="1"/>
      <protection locked="0"/>
    </xf>
    <xf numFmtId="178" fontId="6" fillId="0" borderId="7" xfId="54" applyNumberFormat="1" applyFont="1" applyBorder="1" applyProtection="1">
      <alignment horizontal="right" vertical="center"/>
      <protection locked="0"/>
    </xf>
    <xf numFmtId="0" fontId="3" fillId="0" borderId="7" xfId="0" applyFont="1" applyBorder="1" applyAlignment="1">
      <alignment vertical="center"/>
      <protection locked="0"/>
    </xf>
    <xf numFmtId="0" fontId="21" fillId="0" borderId="7" xfId="0" applyFont="1" applyBorder="1" applyAlignment="1" applyProtection="1">
      <alignment horizontal="center" vertical="center"/>
    </xf>
    <xf numFmtId="0" fontId="21" fillId="0" borderId="7" xfId="0" applyFont="1" applyBorder="1" applyAlignment="1" applyProtection="1">
      <alignment vertical="center"/>
    </xf>
    <xf numFmtId="0" fontId="3" fillId="0" borderId="7" xfId="0" applyFont="1" applyBorder="1" applyAlignment="1" applyProtection="1">
      <alignment horizontal="left" vertical="center"/>
    </xf>
    <xf numFmtId="0" fontId="21" fillId="0" borderId="7" xfId="0" applyFont="1" applyBorder="1" applyAlignment="1">
      <alignment horizontal="center" vertical="center"/>
      <protection locked="0"/>
    </xf>
    <xf numFmtId="178" fontId="22" fillId="0" borderId="7" xfId="0" applyNumberFormat="1" applyFont="1" applyBorder="1" applyAlignment="1">
      <alignment horizontal="right" vertical="center"/>
      <protection locked="0"/>
    </xf>
    <xf numFmtId="3" fontId="15" fillId="0" borderId="7" xfId="0" applyNumberFormat="1" applyFont="1" applyBorder="1" applyAlignment="1" applyProtection="1">
      <alignment horizontal="center" vertical="center"/>
    </xf>
    <xf numFmtId="0" fontId="15"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5" fillId="0" borderId="0" xfId="0" applyFont="1" applyAlignment="1" applyProtection="1">
      <alignment horizontal="left" vertical="center"/>
    </xf>
    <xf numFmtId="0" fontId="15" fillId="0" borderId="0" xfId="0" applyFont="1" applyAlignment="1" applyProtection="1"/>
    <xf numFmtId="0" fontId="5" fillId="0" borderId="3" xfId="0" applyFont="1" applyBorder="1" applyAlignment="1">
      <alignment horizontal="center" vertical="center" wrapText="1"/>
      <protection locked="0"/>
    </xf>
    <xf numFmtId="0" fontId="15" fillId="0" borderId="0" xfId="0" applyFont="1" applyAlignment="1">
      <protection locked="0"/>
    </xf>
    <xf numFmtId="0" fontId="23" fillId="0" borderId="0" xfId="0" applyFont="1" applyAlignment="1">
      <protection locked="0"/>
    </xf>
    <xf numFmtId="0" fontId="5" fillId="0" borderId="12" xfId="0" applyFont="1" applyBorder="1" applyAlignment="1" applyProtection="1">
      <alignment horizontal="center" vertical="center"/>
    </xf>
    <xf numFmtId="0" fontId="15" fillId="0" borderId="0" xfId="0" applyFont="1" applyAlignment="1">
      <alignment horizontal="right"/>
      <protection locked="0"/>
    </xf>
    <xf numFmtId="0" fontId="15" fillId="0" borderId="0" xfId="0" applyFont="1" applyAlignment="1" applyProtection="1">
      <alignment horizontal="right" vertical="center"/>
    </xf>
    <xf numFmtId="178" fontId="20" fillId="0" borderId="7" xfId="0" applyNumberFormat="1" applyFont="1" applyBorder="1" applyAlignment="1">
      <alignment horizontal="right" vertical="center"/>
      <protection locked="0"/>
    </xf>
    <xf numFmtId="0" fontId="3" fillId="0" borderId="7" xfId="0" applyFont="1" applyBorder="1" applyAlignment="1">
      <alignment horizontal="left" vertical="center"/>
      <protection locked="0"/>
    </xf>
    <xf numFmtId="0" fontId="20" fillId="0" borderId="7" xfId="0" applyFont="1" applyBorder="1" applyAlignment="1">
      <alignment horizontal="left" vertical="center"/>
      <protection locked="0"/>
    </xf>
    <xf numFmtId="0" fontId="20" fillId="0" borderId="6" xfId="0" applyFont="1" applyBorder="1" applyAlignment="1">
      <alignment horizontal="left" vertical="center"/>
      <protection locked="0"/>
    </xf>
    <xf numFmtId="0" fontId="21" fillId="0" borderId="6" xfId="0" applyFont="1" applyBorder="1" applyAlignment="1" applyProtection="1">
      <alignment horizontal="center" vertical="center"/>
    </xf>
    <xf numFmtId="0" fontId="3" fillId="0" borderId="6" xfId="0" applyFont="1" applyBorder="1" applyAlignment="1" applyProtection="1">
      <alignment horizontal="left" vertical="center"/>
    </xf>
    <xf numFmtId="0" fontId="21" fillId="0" borderId="6" xfId="0" applyFont="1" applyBorder="1" applyAlignment="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showZeros="0" tabSelected="1" workbookViewId="0">
      <pane ySplit="1" topLeftCell="A2" activePane="bottomLeft" state="frozen"/>
      <selection/>
      <selection pane="bottomLeft" activeCell="B21" sqref="B21"/>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ht="33" customHeight="1" spans="4:4">
      <c r="D1" s="100" t="s">
        <v>0</v>
      </c>
    </row>
    <row r="2" ht="36" customHeight="1" spans="1:4">
      <c r="A2" s="5" t="str">
        <f>"2025"&amp;"年部门财务收支预算总表"</f>
        <v>2025年部门财务收支预算总表</v>
      </c>
      <c r="B2" s="5"/>
      <c r="C2" s="5"/>
      <c r="D2" s="5"/>
    </row>
    <row r="3" ht="24" customHeight="1" spans="1:4">
      <c r="A3" s="173" t="str">
        <f>"单位名称："&amp;"景洪市人力资源和社会保障局"</f>
        <v>单位名称：景洪市人力资源和社会保障局</v>
      </c>
      <c r="B3" s="173"/>
      <c r="C3" s="160"/>
      <c r="D3" s="180" t="s">
        <v>1</v>
      </c>
    </row>
    <row r="4" ht="19.5" customHeight="1" spans="1:4">
      <c r="A4" s="123" t="s">
        <v>2</v>
      </c>
      <c r="B4" s="125"/>
      <c r="C4" s="123" t="s">
        <v>3</v>
      </c>
      <c r="D4" s="125"/>
    </row>
    <row r="5" ht="19.5" customHeight="1" spans="1:4">
      <c r="A5" s="122" t="s">
        <v>4</v>
      </c>
      <c r="B5" s="122" t="s">
        <v>5</v>
      </c>
      <c r="C5" s="122" t="s">
        <v>6</v>
      </c>
      <c r="D5" s="26" t="s">
        <v>5</v>
      </c>
    </row>
    <row r="6" ht="19.5" customHeight="1" spans="1:4">
      <c r="A6" s="131"/>
      <c r="B6" s="131"/>
      <c r="C6" s="131"/>
      <c r="D6" s="28"/>
    </row>
    <row r="7" ht="20.25" customHeight="1" spans="1:4">
      <c r="A7" s="167" t="s">
        <v>7</v>
      </c>
      <c r="B7" s="181">
        <v>7031576.58</v>
      </c>
      <c r="C7" s="167" t="str">
        <f>"一"&amp;"、"&amp;"社会保障和就业支出"</f>
        <v>一、社会保障和就业支出</v>
      </c>
      <c r="D7" s="181">
        <v>6069127.44</v>
      </c>
    </row>
    <row r="8" ht="20.25" customHeight="1" spans="1:4">
      <c r="A8" s="167" t="s">
        <v>8</v>
      </c>
      <c r="B8" s="181"/>
      <c r="C8" s="167" t="str">
        <f>"二"&amp;"、"&amp;"卫生健康支出"</f>
        <v>二、卫生健康支出</v>
      </c>
      <c r="D8" s="181">
        <v>508475.22</v>
      </c>
    </row>
    <row r="9" ht="20.25" customHeight="1" spans="1:4">
      <c r="A9" s="167" t="s">
        <v>9</v>
      </c>
      <c r="B9" s="181"/>
      <c r="C9" s="167" t="str">
        <f>"三"&amp;"、"&amp;"住房保障支出"</f>
        <v>三、住房保障支出</v>
      </c>
      <c r="D9" s="181">
        <v>453973.92</v>
      </c>
    </row>
    <row r="10" ht="21.75" customHeight="1" spans="1:4">
      <c r="A10" s="167" t="s">
        <v>10</v>
      </c>
      <c r="B10" s="181"/>
      <c r="C10" s="167"/>
      <c r="D10" s="181"/>
    </row>
    <row r="11" ht="21.75" customHeight="1" spans="1:4">
      <c r="A11" s="167" t="s">
        <v>11</v>
      </c>
      <c r="B11" s="181"/>
      <c r="C11" s="182"/>
      <c r="D11" s="181"/>
    </row>
    <row r="12" ht="21.75" customHeight="1" spans="1:4">
      <c r="A12" s="183" t="s">
        <v>12</v>
      </c>
      <c r="B12" s="181"/>
      <c r="C12" s="182"/>
      <c r="D12" s="181"/>
    </row>
    <row r="13" ht="20.25" customHeight="1" spans="1:4">
      <c r="A13" s="183" t="s">
        <v>13</v>
      </c>
      <c r="B13" s="181"/>
      <c r="C13" s="182"/>
      <c r="D13" s="181"/>
    </row>
    <row r="14" ht="20.25" customHeight="1" spans="1:4">
      <c r="A14" s="183" t="s">
        <v>14</v>
      </c>
      <c r="B14" s="181"/>
      <c r="C14" s="182"/>
      <c r="D14" s="181"/>
    </row>
    <row r="15" ht="20.25" customHeight="1" spans="1:4">
      <c r="A15" s="184" t="s">
        <v>15</v>
      </c>
      <c r="B15" s="181"/>
      <c r="C15" s="182"/>
      <c r="D15" s="181"/>
    </row>
    <row r="16" ht="20.25" customHeight="1" spans="1:4">
      <c r="A16" s="184" t="s">
        <v>16</v>
      </c>
      <c r="B16" s="181"/>
      <c r="C16" s="182"/>
      <c r="D16" s="181"/>
    </row>
    <row r="17" ht="20.25" customHeight="1" spans="1:4">
      <c r="A17" s="185" t="s">
        <v>17</v>
      </c>
      <c r="B17" s="169">
        <v>7031576.58</v>
      </c>
      <c r="C17" s="165" t="s">
        <v>18</v>
      </c>
      <c r="D17" s="169">
        <v>7031576.58</v>
      </c>
    </row>
    <row r="18" ht="20.25" customHeight="1" spans="1:4">
      <c r="A18" s="186" t="s">
        <v>19</v>
      </c>
      <c r="B18" s="181"/>
      <c r="C18" s="167" t="s">
        <v>20</v>
      </c>
      <c r="D18" s="181"/>
    </row>
    <row r="19" ht="20.25" customHeight="1" spans="1:4">
      <c r="A19" s="186" t="s">
        <v>21</v>
      </c>
      <c r="B19" s="181"/>
      <c r="C19" s="167" t="s">
        <v>21</v>
      </c>
      <c r="D19" s="181"/>
    </row>
    <row r="20" ht="20.25" customHeight="1" spans="1:4">
      <c r="A20" s="186" t="s">
        <v>22</v>
      </c>
      <c r="B20" s="181"/>
      <c r="C20" s="167" t="s">
        <v>23</v>
      </c>
      <c r="D20" s="181"/>
    </row>
    <row r="21" ht="20.25" customHeight="1" spans="1:4">
      <c r="A21" s="187" t="s">
        <v>24</v>
      </c>
      <c r="B21" s="169">
        <v>7031576.58</v>
      </c>
      <c r="C21" s="165" t="s">
        <v>25</v>
      </c>
      <c r="D21" s="169">
        <v>7031576.58</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11"/>
  <sheetViews>
    <sheetView showZeros="0" workbookViewId="0">
      <pane ySplit="1" topLeftCell="A2" activePane="bottomLeft" state="frozen"/>
      <selection/>
      <selection pane="bottomLeft" activeCell="M11" sqref="A10:M11"/>
    </sheetView>
  </sheetViews>
  <sheetFormatPr defaultColWidth="10.6555555555556" defaultRowHeight="14.25" customHeight="1"/>
  <cols>
    <col min="1" max="1" width="20.5111111111111" customWidth="1"/>
    <col min="2" max="2" width="38.1666666666667" customWidth="1"/>
    <col min="3" max="19" width="20.6666666666667" customWidth="1"/>
  </cols>
  <sheetData>
    <row r="1" ht="27" customHeight="1" spans="10:19">
      <c r="J1" s="113"/>
      <c r="O1" s="68"/>
      <c r="P1" s="68"/>
      <c r="Q1" s="68"/>
      <c r="R1" s="68"/>
      <c r="S1" s="4" t="s">
        <v>26</v>
      </c>
    </row>
    <row r="2" ht="57.75" customHeight="1" spans="1:19">
      <c r="A2" s="136" t="str">
        <f>"2025"&amp;"年部门收入预算表"</f>
        <v>2025年部门收入预算表</v>
      </c>
      <c r="B2" s="136"/>
      <c r="C2" s="136"/>
      <c r="D2" s="136"/>
      <c r="E2" s="136"/>
      <c r="F2" s="136"/>
      <c r="G2" s="136"/>
      <c r="H2" s="136"/>
      <c r="I2" s="136"/>
      <c r="J2" s="136"/>
      <c r="K2" s="136"/>
      <c r="L2" s="136"/>
      <c r="M2" s="136"/>
      <c r="N2" s="136"/>
      <c r="O2" s="136"/>
      <c r="P2" s="136"/>
      <c r="Q2" s="136"/>
      <c r="R2" s="136"/>
      <c r="S2" s="136"/>
    </row>
    <row r="3" ht="24" customHeight="1" spans="1:19">
      <c r="A3" s="173" t="str">
        <f>"单位名称："&amp;"景洪市人力资源和社会保障局"</f>
        <v>单位名称：景洪市人力资源和社会保障局</v>
      </c>
      <c r="B3" s="173"/>
      <c r="C3" s="173"/>
      <c r="D3" s="173"/>
      <c r="E3" s="174"/>
      <c r="F3" s="174"/>
      <c r="G3" s="174"/>
      <c r="H3" s="174"/>
      <c r="I3" s="174"/>
      <c r="J3" s="176"/>
      <c r="K3" s="174"/>
      <c r="L3" s="174"/>
      <c r="M3" s="174"/>
      <c r="N3" s="174"/>
      <c r="O3" s="177"/>
      <c r="P3" s="177"/>
      <c r="Q3" s="177"/>
      <c r="R3" s="177"/>
      <c r="S3" s="179" t="s">
        <v>1</v>
      </c>
    </row>
    <row r="4" ht="18.75" customHeight="1" spans="1:19">
      <c r="A4" s="9" t="s">
        <v>27</v>
      </c>
      <c r="B4" s="74" t="s">
        <v>28</v>
      </c>
      <c r="C4" s="74" t="s">
        <v>29</v>
      </c>
      <c r="D4" s="175" t="s">
        <v>30</v>
      </c>
      <c r="E4" s="175"/>
      <c r="F4" s="175"/>
      <c r="G4" s="175"/>
      <c r="H4" s="175"/>
      <c r="I4" s="175"/>
      <c r="J4" s="175"/>
      <c r="K4" s="175"/>
      <c r="L4" s="175"/>
      <c r="M4" s="175"/>
      <c r="N4" s="144"/>
      <c r="O4" s="175" t="s">
        <v>19</v>
      </c>
      <c r="P4" s="175"/>
      <c r="Q4" s="175"/>
      <c r="R4" s="175"/>
      <c r="S4" s="144"/>
    </row>
    <row r="5" ht="19.5" customHeight="1" spans="1:19">
      <c r="A5" s="14"/>
      <c r="B5" s="76"/>
      <c r="C5" s="76"/>
      <c r="D5" s="76" t="s">
        <v>31</v>
      </c>
      <c r="E5" s="76" t="s">
        <v>32</v>
      </c>
      <c r="F5" s="76" t="s">
        <v>33</v>
      </c>
      <c r="G5" s="76" t="s">
        <v>34</v>
      </c>
      <c r="H5" s="76" t="s">
        <v>35</v>
      </c>
      <c r="I5" s="178" t="s">
        <v>36</v>
      </c>
      <c r="J5" s="178"/>
      <c r="K5" s="178"/>
      <c r="L5" s="178"/>
      <c r="M5" s="178"/>
      <c r="N5" s="89"/>
      <c r="O5" s="76" t="s">
        <v>31</v>
      </c>
      <c r="P5" s="76" t="s">
        <v>32</v>
      </c>
      <c r="Q5" s="76" t="s">
        <v>33</v>
      </c>
      <c r="R5" s="76" t="s">
        <v>34</v>
      </c>
      <c r="S5" s="76" t="s">
        <v>37</v>
      </c>
    </row>
    <row r="6" ht="33.75" customHeight="1" spans="1:19">
      <c r="A6" s="16"/>
      <c r="B6" s="78"/>
      <c r="C6" s="78"/>
      <c r="D6" s="78"/>
      <c r="E6" s="78"/>
      <c r="F6" s="78"/>
      <c r="G6" s="78"/>
      <c r="H6" s="78"/>
      <c r="I6" s="77" t="s">
        <v>31</v>
      </c>
      <c r="J6" s="77" t="s">
        <v>38</v>
      </c>
      <c r="K6" s="77" t="s">
        <v>39</v>
      </c>
      <c r="L6" s="77" t="s">
        <v>40</v>
      </c>
      <c r="M6" s="77" t="s">
        <v>41</v>
      </c>
      <c r="N6" s="77" t="s">
        <v>42</v>
      </c>
      <c r="O6" s="78"/>
      <c r="P6" s="78"/>
      <c r="Q6" s="78"/>
      <c r="R6" s="78"/>
      <c r="S6" s="78"/>
    </row>
    <row r="7" ht="16.5" customHeight="1" spans="1:19">
      <c r="A7" s="51">
        <v>1</v>
      </c>
      <c r="B7" s="51">
        <v>2</v>
      </c>
      <c r="C7" s="51">
        <v>3</v>
      </c>
      <c r="D7" s="51">
        <v>4</v>
      </c>
      <c r="E7" s="51">
        <v>5</v>
      </c>
      <c r="F7" s="51">
        <v>6</v>
      </c>
      <c r="G7" s="51">
        <v>7</v>
      </c>
      <c r="H7" s="51">
        <v>8</v>
      </c>
      <c r="I7" s="51">
        <v>9</v>
      </c>
      <c r="J7" s="51">
        <v>10</v>
      </c>
      <c r="K7" s="51">
        <v>11</v>
      </c>
      <c r="L7" s="51">
        <v>12</v>
      </c>
      <c r="M7" s="51">
        <v>13</v>
      </c>
      <c r="N7" s="51">
        <v>14</v>
      </c>
      <c r="O7" s="51">
        <v>15</v>
      </c>
      <c r="P7" s="51">
        <v>16</v>
      </c>
      <c r="Q7" s="51">
        <v>17</v>
      </c>
      <c r="R7" s="51">
        <v>18</v>
      </c>
      <c r="S7" s="51">
        <v>19</v>
      </c>
    </row>
    <row r="8" ht="30" customHeight="1" spans="1:19">
      <c r="A8" s="20" t="s">
        <v>43</v>
      </c>
      <c r="B8" s="20" t="s">
        <v>44</v>
      </c>
      <c r="C8" s="21">
        <v>4997253.33</v>
      </c>
      <c r="D8" s="21">
        <v>4997253.33</v>
      </c>
      <c r="E8" s="21">
        <v>4997253.33</v>
      </c>
      <c r="F8" s="21"/>
      <c r="G8" s="21"/>
      <c r="H8" s="21"/>
      <c r="I8" s="21"/>
      <c r="J8" s="21"/>
      <c r="K8" s="21"/>
      <c r="L8" s="21"/>
      <c r="M8" s="21"/>
      <c r="N8" s="21"/>
      <c r="O8" s="21"/>
      <c r="P8" s="21"/>
      <c r="Q8" s="21"/>
      <c r="R8" s="21"/>
      <c r="S8" s="21"/>
    </row>
    <row r="9" ht="30" customHeight="1" spans="1:19">
      <c r="A9" s="20" t="s">
        <v>45</v>
      </c>
      <c r="B9" s="20" t="s">
        <v>46</v>
      </c>
      <c r="C9" s="21">
        <v>484443.01</v>
      </c>
      <c r="D9" s="21">
        <v>484443.01</v>
      </c>
      <c r="E9" s="21">
        <v>484443.01</v>
      </c>
      <c r="F9" s="21"/>
      <c r="G9" s="21"/>
      <c r="H9" s="21"/>
      <c r="I9" s="21"/>
      <c r="J9" s="21"/>
      <c r="K9" s="21"/>
      <c r="L9" s="21"/>
      <c r="M9" s="21"/>
      <c r="N9" s="21"/>
      <c r="O9" s="21"/>
      <c r="P9" s="21"/>
      <c r="Q9" s="21"/>
      <c r="R9" s="21"/>
      <c r="S9" s="21"/>
    </row>
    <row r="10" ht="30" customHeight="1" spans="1:19">
      <c r="A10" s="20" t="s">
        <v>47</v>
      </c>
      <c r="B10" s="20" t="s">
        <v>48</v>
      </c>
      <c r="C10" s="21">
        <v>1549880.24</v>
      </c>
      <c r="D10" s="21">
        <v>1549880.24</v>
      </c>
      <c r="E10" s="21">
        <v>1549880.24</v>
      </c>
      <c r="F10" s="21"/>
      <c r="G10" s="21"/>
      <c r="H10" s="21"/>
      <c r="I10" s="21"/>
      <c r="J10" s="21"/>
      <c r="K10" s="21"/>
      <c r="L10" s="21"/>
      <c r="M10" s="21"/>
      <c r="N10" s="21"/>
      <c r="O10" s="21"/>
      <c r="P10" s="21"/>
      <c r="Q10" s="21"/>
      <c r="R10" s="21"/>
      <c r="S10" s="21"/>
    </row>
    <row r="11" ht="30" customHeight="1" spans="1:19">
      <c r="A11" s="22" t="s">
        <v>29</v>
      </c>
      <c r="B11" s="22"/>
      <c r="C11" s="21">
        <v>7031576.58</v>
      </c>
      <c r="D11" s="21">
        <v>7031576.58</v>
      </c>
      <c r="E11" s="21">
        <v>7031576.58</v>
      </c>
      <c r="F11" s="21"/>
      <c r="G11" s="21"/>
      <c r="H11" s="21"/>
      <c r="I11" s="21"/>
      <c r="J11" s="21"/>
      <c r="K11" s="21"/>
      <c r="L11" s="21"/>
      <c r="M11" s="21"/>
      <c r="N11" s="21"/>
      <c r="O11" s="21"/>
      <c r="P11" s="21"/>
      <c r="Q11" s="21"/>
      <c r="R11" s="21"/>
      <c r="S11" s="21"/>
    </row>
  </sheetData>
  <mergeCells count="19">
    <mergeCell ref="A2:S2"/>
    <mergeCell ref="A3:D3"/>
    <mergeCell ref="D4:N4"/>
    <mergeCell ref="O4:S4"/>
    <mergeCell ref="I5:N5"/>
    <mergeCell ref="A11:B11"/>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5"/>
  <sheetViews>
    <sheetView showZeros="0" workbookViewId="0">
      <pane ySplit="1" topLeftCell="A2" activePane="bottomLeft" state="frozen"/>
      <selection/>
      <selection pane="bottomLeft" activeCell="K18" sqref="A16:K18"/>
    </sheetView>
  </sheetViews>
  <sheetFormatPr defaultColWidth="10.6555555555556" defaultRowHeight="14.25" customHeight="1"/>
  <cols>
    <col min="1" max="1" width="20.5" customWidth="1"/>
    <col min="2" max="2" width="48.5"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ht="19.5" customHeight="1" spans="4:15">
      <c r="D1" s="113"/>
      <c r="H1" s="113"/>
      <c r="J1" s="113"/>
      <c r="O1" s="172" t="s">
        <v>49</v>
      </c>
    </row>
    <row r="2" ht="42" customHeight="1" spans="1:15">
      <c r="A2" s="5" t="str">
        <f>"2025"&amp;"年部门支出预算表"</f>
        <v>2025年部门支出预算表</v>
      </c>
      <c r="B2" s="5"/>
      <c r="C2" s="5"/>
      <c r="D2" s="5"/>
      <c r="E2" s="5"/>
      <c r="F2" s="5"/>
      <c r="G2" s="5"/>
      <c r="H2" s="5"/>
      <c r="I2" s="5"/>
      <c r="J2" s="5"/>
      <c r="K2" s="5"/>
      <c r="L2" s="5"/>
      <c r="M2" s="5"/>
      <c r="N2" s="5"/>
      <c r="O2" s="5"/>
    </row>
    <row r="3" ht="24" customHeight="1" spans="1:15">
      <c r="A3" s="150" t="str">
        <f>"单位名称："&amp;"景洪市人力资源和社会保障局"</f>
        <v>单位名称：景洪市人力资源和社会保障局</v>
      </c>
      <c r="B3" s="150"/>
      <c r="C3" s="150"/>
      <c r="D3" s="150"/>
      <c r="E3" s="150"/>
      <c r="F3" s="150"/>
      <c r="G3" s="150"/>
      <c r="H3" s="150"/>
      <c r="I3" s="150"/>
      <c r="J3" s="150"/>
      <c r="K3" s="150"/>
      <c r="L3" s="150"/>
      <c r="M3" s="7"/>
      <c r="N3" s="7"/>
      <c r="O3" s="96" t="s">
        <v>1</v>
      </c>
    </row>
    <row r="4" ht="19.5" customHeight="1" spans="1:15">
      <c r="A4" s="9" t="s">
        <v>50</v>
      </c>
      <c r="B4" s="9" t="s">
        <v>51</v>
      </c>
      <c r="C4" s="9" t="s">
        <v>29</v>
      </c>
      <c r="D4" s="11" t="s">
        <v>32</v>
      </c>
      <c r="E4" s="12" t="s">
        <v>52</v>
      </c>
      <c r="F4" s="13" t="s">
        <v>53</v>
      </c>
      <c r="G4" s="9" t="s">
        <v>33</v>
      </c>
      <c r="H4" s="9" t="s">
        <v>34</v>
      </c>
      <c r="I4" s="9" t="s">
        <v>54</v>
      </c>
      <c r="J4" s="11" t="s">
        <v>55</v>
      </c>
      <c r="K4" s="12"/>
      <c r="L4" s="12"/>
      <c r="M4" s="12"/>
      <c r="N4" s="12"/>
      <c r="O4" s="13"/>
    </row>
    <row r="5" ht="33.75" customHeight="1" spans="1:15">
      <c r="A5" s="16"/>
      <c r="B5" s="16"/>
      <c r="C5" s="16"/>
      <c r="D5" s="18" t="s">
        <v>31</v>
      </c>
      <c r="E5" s="88" t="s">
        <v>52</v>
      </c>
      <c r="F5" s="88" t="s">
        <v>53</v>
      </c>
      <c r="G5" s="16"/>
      <c r="H5" s="16"/>
      <c r="I5" s="16"/>
      <c r="J5" s="18" t="s">
        <v>31</v>
      </c>
      <c r="K5" s="39" t="s">
        <v>56</v>
      </c>
      <c r="L5" s="39" t="s">
        <v>57</v>
      </c>
      <c r="M5" s="39" t="s">
        <v>58</v>
      </c>
      <c r="N5" s="39" t="s">
        <v>59</v>
      </c>
      <c r="O5" s="39" t="s">
        <v>60</v>
      </c>
    </row>
    <row r="6" ht="19.5" customHeight="1" spans="1:15">
      <c r="A6" s="170">
        <v>1</v>
      </c>
      <c r="B6" s="170">
        <v>2</v>
      </c>
      <c r="C6" s="171">
        <v>3</v>
      </c>
      <c r="D6" s="171">
        <v>4</v>
      </c>
      <c r="E6" s="171">
        <v>5</v>
      </c>
      <c r="F6" s="171">
        <v>6</v>
      </c>
      <c r="G6" s="171">
        <v>7</v>
      </c>
      <c r="H6" s="171">
        <v>8</v>
      </c>
      <c r="I6" s="171">
        <v>9</v>
      </c>
      <c r="J6" s="171">
        <v>10</v>
      </c>
      <c r="K6" s="171">
        <v>11</v>
      </c>
      <c r="L6" s="171">
        <v>12</v>
      </c>
      <c r="M6" s="171">
        <v>13</v>
      </c>
      <c r="N6" s="171">
        <v>14</v>
      </c>
      <c r="O6" s="171">
        <v>15</v>
      </c>
    </row>
    <row r="7" ht="21.75" customHeight="1" spans="1:15">
      <c r="A7" s="20" t="s">
        <v>61</v>
      </c>
      <c r="B7" s="20" t="s">
        <v>62</v>
      </c>
      <c r="C7" s="21">
        <v>6069127.44</v>
      </c>
      <c r="D7" s="21">
        <v>6069127.44</v>
      </c>
      <c r="E7" s="21">
        <v>4978127.44</v>
      </c>
      <c r="F7" s="21">
        <v>1091000</v>
      </c>
      <c r="G7" s="21"/>
      <c r="H7" s="21"/>
      <c r="I7" s="21"/>
      <c r="J7" s="21"/>
      <c r="K7" s="21"/>
      <c r="L7" s="21"/>
      <c r="M7" s="21"/>
      <c r="N7" s="21"/>
      <c r="O7" s="21"/>
    </row>
    <row r="8" ht="21.75" customHeight="1" spans="1:15">
      <c r="A8" s="93" t="s">
        <v>63</v>
      </c>
      <c r="B8" s="93" t="s">
        <v>64</v>
      </c>
      <c r="C8" s="21">
        <v>5516694.16</v>
      </c>
      <c r="D8" s="21">
        <v>5516694.16</v>
      </c>
      <c r="E8" s="21">
        <v>4425694.16</v>
      </c>
      <c r="F8" s="21">
        <v>1091000</v>
      </c>
      <c r="G8" s="21"/>
      <c r="H8" s="21"/>
      <c r="I8" s="21"/>
      <c r="J8" s="21"/>
      <c r="K8" s="21"/>
      <c r="L8" s="21"/>
      <c r="M8" s="21"/>
      <c r="N8" s="21"/>
      <c r="O8" s="21"/>
    </row>
    <row r="9" ht="21.75" customHeight="1" spans="1:15">
      <c r="A9" s="157" t="s">
        <v>65</v>
      </c>
      <c r="B9" s="157" t="s">
        <v>66</v>
      </c>
      <c r="C9" s="21">
        <v>2911937.56</v>
      </c>
      <c r="D9" s="21">
        <v>2911937.56</v>
      </c>
      <c r="E9" s="21">
        <v>2911937.56</v>
      </c>
      <c r="F9" s="21"/>
      <c r="G9" s="21"/>
      <c r="H9" s="21"/>
      <c r="I9" s="21"/>
      <c r="J9" s="21"/>
      <c r="K9" s="21"/>
      <c r="L9" s="21"/>
      <c r="M9" s="21"/>
      <c r="N9" s="21"/>
      <c r="O9" s="21"/>
    </row>
    <row r="10" ht="21.75" customHeight="1" spans="1:15">
      <c r="A10" s="157" t="s">
        <v>67</v>
      </c>
      <c r="B10" s="157" t="s">
        <v>68</v>
      </c>
      <c r="C10" s="21">
        <v>985700</v>
      </c>
      <c r="D10" s="21">
        <v>985700</v>
      </c>
      <c r="E10" s="21"/>
      <c r="F10" s="21">
        <v>985700</v>
      </c>
      <c r="G10" s="21"/>
      <c r="H10" s="21"/>
      <c r="I10" s="21"/>
      <c r="J10" s="21"/>
      <c r="K10" s="21"/>
      <c r="L10" s="21"/>
      <c r="M10" s="21"/>
      <c r="N10" s="21"/>
      <c r="O10" s="21"/>
    </row>
    <row r="11" ht="21.75" customHeight="1" spans="1:15">
      <c r="A11" s="157" t="s">
        <v>69</v>
      </c>
      <c r="B11" s="157" t="s">
        <v>70</v>
      </c>
      <c r="C11" s="21">
        <v>105300</v>
      </c>
      <c r="D11" s="21">
        <v>105300</v>
      </c>
      <c r="E11" s="21"/>
      <c r="F11" s="21">
        <v>105300</v>
      </c>
      <c r="G11" s="21"/>
      <c r="H11" s="21"/>
      <c r="I11" s="21"/>
      <c r="J11" s="21"/>
      <c r="K11" s="21"/>
      <c r="L11" s="21"/>
      <c r="M11" s="21"/>
      <c r="N11" s="21"/>
      <c r="O11" s="21"/>
    </row>
    <row r="12" ht="21.75" customHeight="1" spans="1:15">
      <c r="A12" s="157" t="s">
        <v>71</v>
      </c>
      <c r="B12" s="157" t="s">
        <v>72</v>
      </c>
      <c r="C12" s="21">
        <v>1513756.6</v>
      </c>
      <c r="D12" s="21">
        <v>1513756.6</v>
      </c>
      <c r="E12" s="21">
        <v>1513756.6</v>
      </c>
      <c r="F12" s="21"/>
      <c r="G12" s="21"/>
      <c r="H12" s="21"/>
      <c r="I12" s="21"/>
      <c r="J12" s="21"/>
      <c r="K12" s="21"/>
      <c r="L12" s="21"/>
      <c r="M12" s="21"/>
      <c r="N12" s="21"/>
      <c r="O12" s="21"/>
    </row>
    <row r="13" ht="21.75" customHeight="1" spans="1:15">
      <c r="A13" s="93" t="s">
        <v>73</v>
      </c>
      <c r="B13" s="93" t="s">
        <v>74</v>
      </c>
      <c r="C13" s="21">
        <v>552433.28</v>
      </c>
      <c r="D13" s="21">
        <v>552433.28</v>
      </c>
      <c r="E13" s="21">
        <v>552433.28</v>
      </c>
      <c r="F13" s="21"/>
      <c r="G13" s="21"/>
      <c r="H13" s="21"/>
      <c r="I13" s="21"/>
      <c r="J13" s="21"/>
      <c r="K13" s="21"/>
      <c r="L13" s="21"/>
      <c r="M13" s="21"/>
      <c r="N13" s="21"/>
      <c r="O13" s="21"/>
    </row>
    <row r="14" ht="21.75" customHeight="1" spans="1:15">
      <c r="A14" s="157" t="s">
        <v>75</v>
      </c>
      <c r="B14" s="157" t="s">
        <v>76</v>
      </c>
      <c r="C14" s="21">
        <v>5904</v>
      </c>
      <c r="D14" s="21">
        <v>5904</v>
      </c>
      <c r="E14" s="21">
        <v>5904</v>
      </c>
      <c r="F14" s="21"/>
      <c r="G14" s="21"/>
      <c r="H14" s="21"/>
      <c r="I14" s="21"/>
      <c r="J14" s="21"/>
      <c r="K14" s="21"/>
      <c r="L14" s="21"/>
      <c r="M14" s="21"/>
      <c r="N14" s="21"/>
      <c r="O14" s="21"/>
    </row>
    <row r="15" ht="21.75" customHeight="1" spans="1:15">
      <c r="A15" s="157" t="s">
        <v>77</v>
      </c>
      <c r="B15" s="157" t="s">
        <v>78</v>
      </c>
      <c r="C15" s="21">
        <v>546529.28</v>
      </c>
      <c r="D15" s="21">
        <v>546529.28</v>
      </c>
      <c r="E15" s="21">
        <v>546529.28</v>
      </c>
      <c r="F15" s="21"/>
      <c r="G15" s="21"/>
      <c r="H15" s="21"/>
      <c r="I15" s="21"/>
      <c r="J15" s="21"/>
      <c r="K15" s="21"/>
      <c r="L15" s="21"/>
      <c r="M15" s="21"/>
      <c r="N15" s="21"/>
      <c r="O15" s="21"/>
    </row>
    <row r="16" ht="21.75" customHeight="1" spans="1:15">
      <c r="A16" s="20" t="s">
        <v>79</v>
      </c>
      <c r="B16" s="20" t="s">
        <v>80</v>
      </c>
      <c r="C16" s="21">
        <v>508475.22</v>
      </c>
      <c r="D16" s="21">
        <v>508475.22</v>
      </c>
      <c r="E16" s="21">
        <v>508475.22</v>
      </c>
      <c r="F16" s="21"/>
      <c r="G16" s="21"/>
      <c r="H16" s="21"/>
      <c r="I16" s="21"/>
      <c r="J16" s="21"/>
      <c r="K16" s="21"/>
      <c r="L16" s="21"/>
      <c r="M16" s="21"/>
      <c r="N16" s="21"/>
      <c r="O16" s="21"/>
    </row>
    <row r="17" ht="21.75" customHeight="1" spans="1:15">
      <c r="A17" s="93" t="s">
        <v>81</v>
      </c>
      <c r="B17" s="93" t="s">
        <v>82</v>
      </c>
      <c r="C17" s="21">
        <v>508475.22</v>
      </c>
      <c r="D17" s="21">
        <v>508475.22</v>
      </c>
      <c r="E17" s="21">
        <v>508475.22</v>
      </c>
      <c r="F17" s="21"/>
      <c r="G17" s="21"/>
      <c r="H17" s="21"/>
      <c r="I17" s="21"/>
      <c r="J17" s="21"/>
      <c r="K17" s="21"/>
      <c r="L17" s="21"/>
      <c r="M17" s="21"/>
      <c r="N17" s="21"/>
      <c r="O17" s="21"/>
    </row>
    <row r="18" ht="21.75" customHeight="1" spans="1:15">
      <c r="A18" s="157" t="s">
        <v>83</v>
      </c>
      <c r="B18" s="157" t="s">
        <v>84</v>
      </c>
      <c r="C18" s="21">
        <v>182352.98</v>
      </c>
      <c r="D18" s="21">
        <v>182352.98</v>
      </c>
      <c r="E18" s="21">
        <v>182352.98</v>
      </c>
      <c r="F18" s="21"/>
      <c r="G18" s="21"/>
      <c r="H18" s="21"/>
      <c r="I18" s="21"/>
      <c r="J18" s="21"/>
      <c r="K18" s="21"/>
      <c r="L18" s="21"/>
      <c r="M18" s="21"/>
      <c r="N18" s="21"/>
      <c r="O18" s="21"/>
    </row>
    <row r="19" ht="21.75" customHeight="1" spans="1:15">
      <c r="A19" s="157" t="s">
        <v>85</v>
      </c>
      <c r="B19" s="157" t="s">
        <v>86</v>
      </c>
      <c r="C19" s="21">
        <v>98382.17</v>
      </c>
      <c r="D19" s="21">
        <v>98382.17</v>
      </c>
      <c r="E19" s="21">
        <v>98382.17</v>
      </c>
      <c r="F19" s="21"/>
      <c r="G19" s="21"/>
      <c r="H19" s="21"/>
      <c r="I19" s="21"/>
      <c r="J19" s="21"/>
      <c r="K19" s="21"/>
      <c r="L19" s="21"/>
      <c r="M19" s="21"/>
      <c r="N19" s="21"/>
      <c r="O19" s="21"/>
    </row>
    <row r="20" ht="21.75" customHeight="1" spans="1:15">
      <c r="A20" s="157" t="s">
        <v>87</v>
      </c>
      <c r="B20" s="157" t="s">
        <v>88</v>
      </c>
      <c r="C20" s="21">
        <v>207258.45</v>
      </c>
      <c r="D20" s="21">
        <v>207258.45</v>
      </c>
      <c r="E20" s="21">
        <v>207258.45</v>
      </c>
      <c r="F20" s="21"/>
      <c r="G20" s="21"/>
      <c r="H20" s="21"/>
      <c r="I20" s="21"/>
      <c r="J20" s="21"/>
      <c r="K20" s="21"/>
      <c r="L20" s="21"/>
      <c r="M20" s="21"/>
      <c r="N20" s="21"/>
      <c r="O20" s="21"/>
    </row>
    <row r="21" ht="21.75" customHeight="1" spans="1:15">
      <c r="A21" s="157" t="s">
        <v>89</v>
      </c>
      <c r="B21" s="157" t="s">
        <v>90</v>
      </c>
      <c r="C21" s="21">
        <v>20481.62</v>
      </c>
      <c r="D21" s="21">
        <v>20481.62</v>
      </c>
      <c r="E21" s="21">
        <v>20481.62</v>
      </c>
      <c r="F21" s="21"/>
      <c r="G21" s="21"/>
      <c r="H21" s="21"/>
      <c r="I21" s="21"/>
      <c r="J21" s="21"/>
      <c r="K21" s="21"/>
      <c r="L21" s="21"/>
      <c r="M21" s="21"/>
      <c r="N21" s="21"/>
      <c r="O21" s="21"/>
    </row>
    <row r="22" ht="21.75" customHeight="1" spans="1:15">
      <c r="A22" s="20" t="s">
        <v>91</v>
      </c>
      <c r="B22" s="20" t="s">
        <v>92</v>
      </c>
      <c r="C22" s="21">
        <v>453973.92</v>
      </c>
      <c r="D22" s="21">
        <v>453973.92</v>
      </c>
      <c r="E22" s="21">
        <v>453973.92</v>
      </c>
      <c r="F22" s="21"/>
      <c r="G22" s="21"/>
      <c r="H22" s="21"/>
      <c r="I22" s="21"/>
      <c r="J22" s="21"/>
      <c r="K22" s="21"/>
      <c r="L22" s="21"/>
      <c r="M22" s="21"/>
      <c r="N22" s="21"/>
      <c r="O22" s="21"/>
    </row>
    <row r="23" ht="21.75" customHeight="1" spans="1:15">
      <c r="A23" s="93" t="s">
        <v>93</v>
      </c>
      <c r="B23" s="93" t="s">
        <v>94</v>
      </c>
      <c r="C23" s="21">
        <v>453973.92</v>
      </c>
      <c r="D23" s="21">
        <v>453973.92</v>
      </c>
      <c r="E23" s="21">
        <v>453973.92</v>
      </c>
      <c r="F23" s="21"/>
      <c r="G23" s="21"/>
      <c r="H23" s="21"/>
      <c r="I23" s="21"/>
      <c r="J23" s="21"/>
      <c r="K23" s="21"/>
      <c r="L23" s="21"/>
      <c r="M23" s="21"/>
      <c r="N23" s="21"/>
      <c r="O23" s="21"/>
    </row>
    <row r="24" ht="21.75" customHeight="1" spans="1:15">
      <c r="A24" s="157" t="s">
        <v>95</v>
      </c>
      <c r="B24" s="157" t="s">
        <v>96</v>
      </c>
      <c r="C24" s="21">
        <v>453973.92</v>
      </c>
      <c r="D24" s="21">
        <v>453973.92</v>
      </c>
      <c r="E24" s="21">
        <v>453973.92</v>
      </c>
      <c r="F24" s="21"/>
      <c r="G24" s="21"/>
      <c r="H24" s="21"/>
      <c r="I24" s="21"/>
      <c r="J24" s="21"/>
      <c r="K24" s="21"/>
      <c r="L24" s="21"/>
      <c r="M24" s="21"/>
      <c r="N24" s="21"/>
      <c r="O24" s="21"/>
    </row>
    <row r="25" ht="21.75" customHeight="1" spans="1:15">
      <c r="A25" s="22" t="s">
        <v>97</v>
      </c>
      <c r="B25" s="22" t="s">
        <v>97</v>
      </c>
      <c r="C25" s="21">
        <v>7031576.58</v>
      </c>
      <c r="D25" s="21">
        <v>7031576.58</v>
      </c>
      <c r="E25" s="21">
        <v>5940576.58</v>
      </c>
      <c r="F25" s="21">
        <v>1091000</v>
      </c>
      <c r="G25" s="21"/>
      <c r="H25" s="21"/>
      <c r="I25" s="21"/>
      <c r="J25" s="21"/>
      <c r="K25" s="21"/>
      <c r="L25" s="21"/>
      <c r="M25" s="21"/>
      <c r="N25" s="21"/>
      <c r="O25" s="21"/>
    </row>
  </sheetData>
  <mergeCells count="11">
    <mergeCell ref="A2:O2"/>
    <mergeCell ref="A3:L3"/>
    <mergeCell ref="D4:F4"/>
    <mergeCell ref="J4:O4"/>
    <mergeCell ref="A25:B25"/>
    <mergeCell ref="A4:A5"/>
    <mergeCell ref="B4:B5"/>
    <mergeCell ref="C4:C5"/>
    <mergeCell ref="G4:G5"/>
    <mergeCell ref="H4:H5"/>
    <mergeCell ref="I4:I5"/>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showZeros="0" topLeftCell="D1" workbookViewId="0">
      <pane ySplit="1" topLeftCell="A2" activePane="bottomLeft" state="frozen"/>
      <selection/>
      <selection pane="bottomLeft" activeCell="E5" sqref="$A4:$XFD5"/>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ht="19.5" customHeight="1" spans="4:4">
      <c r="D1" s="31" t="s">
        <v>98</v>
      </c>
    </row>
    <row r="2" ht="36" customHeight="1" spans="1:4">
      <c r="A2" s="5" t="str">
        <f>"2025"&amp;"年部门财政拨款收支预算总表"</f>
        <v>2025年部门财政拨款收支预算总表</v>
      </c>
      <c r="B2" s="5"/>
      <c r="C2" s="5"/>
      <c r="D2" s="5"/>
    </row>
    <row r="3" ht="24" customHeight="1" spans="1:4">
      <c r="A3" s="6" t="str">
        <f>"单位名称："&amp;"景洪市人力资源和社会保障局"</f>
        <v>单位名称：景洪市人力资源和社会保障局</v>
      </c>
      <c r="B3" s="6"/>
      <c r="C3" s="160"/>
      <c r="D3" s="96" t="s">
        <v>1</v>
      </c>
    </row>
    <row r="4" ht="24" customHeight="1" spans="1:4">
      <c r="A4" s="11" t="s">
        <v>2</v>
      </c>
      <c r="B4" s="13"/>
      <c r="C4" s="11" t="s">
        <v>3</v>
      </c>
      <c r="D4" s="13"/>
    </row>
    <row r="5" ht="24" customHeight="1" spans="1:4">
      <c r="A5" s="26" t="s">
        <v>4</v>
      </c>
      <c r="B5" s="102" t="s">
        <v>5</v>
      </c>
      <c r="C5" s="26" t="s">
        <v>99</v>
      </c>
      <c r="D5" s="102" t="s">
        <v>5</v>
      </c>
    </row>
    <row r="6" ht="24" customHeight="1" spans="1:4">
      <c r="A6" s="28"/>
      <c r="B6" s="105"/>
      <c r="C6" s="28"/>
      <c r="D6" s="105"/>
    </row>
    <row r="7" ht="24" customHeight="1" spans="1:4">
      <c r="A7" s="161" t="s">
        <v>100</v>
      </c>
      <c r="B7" s="21">
        <v>7031576.58</v>
      </c>
      <c r="C7" s="162" t="s">
        <v>101</v>
      </c>
      <c r="D7" s="163">
        <v>7031576.58</v>
      </c>
    </row>
    <row r="8" ht="24" customHeight="1" spans="1:4">
      <c r="A8" s="164" t="s">
        <v>102</v>
      </c>
      <c r="B8" s="21">
        <v>7031576.58</v>
      </c>
      <c r="C8" s="162" t="str">
        <f>"（"&amp;"一"&amp;"）"&amp;"社会保障和就业支出"</f>
        <v>（一）社会保障和就业支出</v>
      </c>
      <c r="D8" s="163">
        <v>6069127.44</v>
      </c>
    </row>
    <row r="9" ht="24" customHeight="1" spans="1:4">
      <c r="A9" s="164" t="s">
        <v>103</v>
      </c>
      <c r="B9" s="21"/>
      <c r="C9" s="162" t="str">
        <f>"（"&amp;"二"&amp;"）"&amp;"卫生健康支出"</f>
        <v>（二）卫生健康支出</v>
      </c>
      <c r="D9" s="163">
        <v>508475.22</v>
      </c>
    </row>
    <row r="10" ht="24" customHeight="1" spans="1:4">
      <c r="A10" s="164" t="s">
        <v>104</v>
      </c>
      <c r="B10" s="21"/>
      <c r="C10" s="162" t="str">
        <f>"（"&amp;"三"&amp;"）"&amp;"住房保障支出"</f>
        <v>（三）住房保障支出</v>
      </c>
      <c r="D10" s="163">
        <v>453973.92</v>
      </c>
    </row>
    <row r="11" ht="24" customHeight="1" spans="1:4">
      <c r="A11" s="164" t="s">
        <v>105</v>
      </c>
      <c r="B11" s="21"/>
      <c r="C11" s="162"/>
      <c r="D11" s="163"/>
    </row>
    <row r="12" ht="24" customHeight="1" spans="1:4">
      <c r="A12" s="164" t="s">
        <v>102</v>
      </c>
      <c r="B12" s="21"/>
      <c r="C12" s="162"/>
      <c r="D12" s="163"/>
    </row>
    <row r="13" ht="24" customHeight="1" spans="1:4">
      <c r="A13" s="164" t="s">
        <v>103</v>
      </c>
      <c r="B13" s="21"/>
      <c r="C13" s="162"/>
      <c r="D13" s="163"/>
    </row>
    <row r="14" ht="24" customHeight="1" spans="1:4">
      <c r="A14" s="164" t="s">
        <v>104</v>
      </c>
      <c r="B14" s="21"/>
      <c r="C14" s="162"/>
      <c r="D14" s="163"/>
    </row>
    <row r="15" ht="24" customHeight="1" spans="1:4">
      <c r="A15" s="165"/>
      <c r="B15" s="166"/>
      <c r="C15" s="167" t="s">
        <v>106</v>
      </c>
      <c r="D15" s="166"/>
    </row>
    <row r="16" ht="24" customHeight="1" spans="1:4">
      <c r="A16" s="168" t="s">
        <v>107</v>
      </c>
      <c r="B16" s="169">
        <v>7031576.58</v>
      </c>
      <c r="C16" s="165" t="s">
        <v>25</v>
      </c>
      <c r="D16" s="169">
        <v>7031576.58</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5"/>
  <sheetViews>
    <sheetView showZeros="0" workbookViewId="0">
      <pane ySplit="1" topLeftCell="A2" activePane="bottomLeft" state="frozen"/>
      <selection/>
      <selection pane="bottomLeft" activeCell="A9" sqref="$A9:$XFD9"/>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ht="21" customHeight="1" spans="4:7">
      <c r="D1" s="113"/>
      <c r="F1" s="151"/>
      <c r="G1" s="31" t="s">
        <v>108</v>
      </c>
    </row>
    <row r="2" ht="39" customHeight="1" spans="1:7">
      <c r="A2" s="5" t="str">
        <f>"2025"&amp;"年一般公共预算支出预算表（按功能科目分类）"</f>
        <v>2025年一般公共预算支出预算表（按功能科目分类）</v>
      </c>
      <c r="B2" s="5"/>
      <c r="C2" s="5"/>
      <c r="D2" s="5"/>
      <c r="E2" s="5"/>
      <c r="F2" s="5"/>
      <c r="G2" s="5"/>
    </row>
    <row r="3" ht="24" customHeight="1" spans="1:7">
      <c r="A3" s="6" t="str">
        <f>"单位名称："&amp;"景洪市人力资源和社会保障局"</f>
        <v>单位名称：景洪市人力资源和社会保障局</v>
      </c>
      <c r="B3" s="6"/>
      <c r="C3" s="6"/>
      <c r="D3" s="6"/>
      <c r="E3" s="6"/>
      <c r="F3" s="96"/>
      <c r="G3" s="96" t="s">
        <v>1</v>
      </c>
    </row>
    <row r="4" ht="24" customHeight="1" spans="1:7">
      <c r="A4" s="152" t="s">
        <v>109</v>
      </c>
      <c r="B4" s="153"/>
      <c r="C4" s="102" t="s">
        <v>29</v>
      </c>
      <c r="D4" s="138" t="s">
        <v>52</v>
      </c>
      <c r="E4" s="141"/>
      <c r="F4" s="142"/>
      <c r="G4" s="154" t="s">
        <v>53</v>
      </c>
    </row>
    <row r="5" ht="24" customHeight="1" spans="1:7">
      <c r="A5" s="155" t="s">
        <v>50</v>
      </c>
      <c r="B5" s="155" t="s">
        <v>51</v>
      </c>
      <c r="C5" s="105"/>
      <c r="D5" s="18" t="s">
        <v>31</v>
      </c>
      <c r="E5" s="18" t="s">
        <v>110</v>
      </c>
      <c r="F5" s="18" t="s">
        <v>111</v>
      </c>
      <c r="G5" s="89"/>
    </row>
    <row r="6" ht="24" customHeight="1" spans="1:7">
      <c r="A6" s="155" t="s">
        <v>112</v>
      </c>
      <c r="B6" s="155" t="s">
        <v>113</v>
      </c>
      <c r="C6" s="155" t="s">
        <v>114</v>
      </c>
      <c r="D6" s="18">
        <v>4</v>
      </c>
      <c r="E6" s="156" t="s">
        <v>115</v>
      </c>
      <c r="F6" s="156" t="s">
        <v>116</v>
      </c>
      <c r="G6" s="155" t="s">
        <v>117</v>
      </c>
    </row>
    <row r="7" ht="24" customHeight="1" spans="1:7">
      <c r="A7" s="20" t="s">
        <v>61</v>
      </c>
      <c r="B7" s="20" t="s">
        <v>62</v>
      </c>
      <c r="C7" s="21">
        <v>6069127.44</v>
      </c>
      <c r="D7" s="21">
        <v>4978127.44</v>
      </c>
      <c r="E7" s="21">
        <v>4469853.28</v>
      </c>
      <c r="F7" s="21">
        <v>508274.16</v>
      </c>
      <c r="G7" s="21">
        <v>1091000</v>
      </c>
    </row>
    <row r="8" ht="24" customHeight="1" spans="1:7">
      <c r="A8" s="93" t="s">
        <v>63</v>
      </c>
      <c r="B8" s="93" t="s">
        <v>64</v>
      </c>
      <c r="C8" s="21">
        <v>5516694.16</v>
      </c>
      <c r="D8" s="21">
        <v>4425694.16</v>
      </c>
      <c r="E8" s="21">
        <v>3923324</v>
      </c>
      <c r="F8" s="21">
        <v>502370.16</v>
      </c>
      <c r="G8" s="21">
        <v>1091000</v>
      </c>
    </row>
    <row r="9" ht="24" customHeight="1" spans="1:7">
      <c r="A9" s="157" t="s">
        <v>65</v>
      </c>
      <c r="B9" s="157" t="s">
        <v>66</v>
      </c>
      <c r="C9" s="21">
        <v>2911937.56</v>
      </c>
      <c r="D9" s="21">
        <v>2911937.56</v>
      </c>
      <c r="E9" s="21">
        <v>2524903</v>
      </c>
      <c r="F9" s="21">
        <v>387034.56</v>
      </c>
      <c r="G9" s="21"/>
    </row>
    <row r="10" ht="24" customHeight="1" spans="1:7">
      <c r="A10" s="157" t="s">
        <v>67</v>
      </c>
      <c r="B10" s="157" t="s">
        <v>68</v>
      </c>
      <c r="C10" s="21">
        <v>985700</v>
      </c>
      <c r="D10" s="21"/>
      <c r="E10" s="21"/>
      <c r="F10" s="21"/>
      <c r="G10" s="21">
        <v>985700</v>
      </c>
    </row>
    <row r="11" ht="24" customHeight="1" spans="1:7">
      <c r="A11" s="157" t="s">
        <v>69</v>
      </c>
      <c r="B11" s="157" t="s">
        <v>70</v>
      </c>
      <c r="C11" s="21">
        <v>105300</v>
      </c>
      <c r="D11" s="21"/>
      <c r="E11" s="21"/>
      <c r="F11" s="21"/>
      <c r="G11" s="21">
        <v>105300</v>
      </c>
    </row>
    <row r="12" ht="24" customHeight="1" spans="1:7">
      <c r="A12" s="157" t="s">
        <v>71</v>
      </c>
      <c r="B12" s="157" t="s">
        <v>72</v>
      </c>
      <c r="C12" s="21">
        <v>1513756.6</v>
      </c>
      <c r="D12" s="21">
        <v>1513756.6</v>
      </c>
      <c r="E12" s="21">
        <v>1398421</v>
      </c>
      <c r="F12" s="21">
        <v>115335.6</v>
      </c>
      <c r="G12" s="21"/>
    </row>
    <row r="13" ht="24" customHeight="1" spans="1:7">
      <c r="A13" s="93" t="s">
        <v>73</v>
      </c>
      <c r="B13" s="93" t="s">
        <v>74</v>
      </c>
      <c r="C13" s="21">
        <v>552433.28</v>
      </c>
      <c r="D13" s="21">
        <v>552433.28</v>
      </c>
      <c r="E13" s="21">
        <v>546529.28</v>
      </c>
      <c r="F13" s="21">
        <v>5904</v>
      </c>
      <c r="G13" s="21"/>
    </row>
    <row r="14" ht="24" customHeight="1" spans="1:7">
      <c r="A14" s="157" t="s">
        <v>75</v>
      </c>
      <c r="B14" s="157" t="s">
        <v>76</v>
      </c>
      <c r="C14" s="21">
        <v>5904</v>
      </c>
      <c r="D14" s="21">
        <v>5904</v>
      </c>
      <c r="E14" s="21"/>
      <c r="F14" s="21">
        <v>5904</v>
      </c>
      <c r="G14" s="21"/>
    </row>
    <row r="15" ht="24" customHeight="1" spans="1:7">
      <c r="A15" s="157" t="s">
        <v>77</v>
      </c>
      <c r="B15" s="157" t="s">
        <v>78</v>
      </c>
      <c r="C15" s="21">
        <v>546529.28</v>
      </c>
      <c r="D15" s="21">
        <v>546529.28</v>
      </c>
      <c r="E15" s="21">
        <v>546529.28</v>
      </c>
      <c r="F15" s="21"/>
      <c r="G15" s="21"/>
    </row>
    <row r="16" ht="24" customHeight="1" spans="1:7">
      <c r="A16" s="20" t="s">
        <v>79</v>
      </c>
      <c r="B16" s="20" t="s">
        <v>80</v>
      </c>
      <c r="C16" s="21">
        <v>508475.22</v>
      </c>
      <c r="D16" s="21">
        <v>508475.22</v>
      </c>
      <c r="E16" s="21">
        <v>508475.22</v>
      </c>
      <c r="F16" s="21"/>
      <c r="G16" s="21"/>
    </row>
    <row r="17" ht="24" customHeight="1" spans="1:7">
      <c r="A17" s="93" t="s">
        <v>81</v>
      </c>
      <c r="B17" s="93" t="s">
        <v>82</v>
      </c>
      <c r="C17" s="21">
        <v>508475.22</v>
      </c>
      <c r="D17" s="21">
        <v>508475.22</v>
      </c>
      <c r="E17" s="21">
        <v>508475.22</v>
      </c>
      <c r="F17" s="21"/>
      <c r="G17" s="21"/>
    </row>
    <row r="18" ht="24" customHeight="1" spans="1:7">
      <c r="A18" s="157" t="s">
        <v>83</v>
      </c>
      <c r="B18" s="157" t="s">
        <v>84</v>
      </c>
      <c r="C18" s="21">
        <v>182352.98</v>
      </c>
      <c r="D18" s="21">
        <v>182352.98</v>
      </c>
      <c r="E18" s="21">
        <v>182352.98</v>
      </c>
      <c r="F18" s="21"/>
      <c r="G18" s="21"/>
    </row>
    <row r="19" ht="24" customHeight="1" spans="1:7">
      <c r="A19" s="157" t="s">
        <v>85</v>
      </c>
      <c r="B19" s="157" t="s">
        <v>86</v>
      </c>
      <c r="C19" s="21">
        <v>98382.17</v>
      </c>
      <c r="D19" s="21">
        <v>98382.17</v>
      </c>
      <c r="E19" s="21">
        <v>98382.17</v>
      </c>
      <c r="F19" s="21"/>
      <c r="G19" s="21"/>
    </row>
    <row r="20" ht="24" customHeight="1" spans="1:7">
      <c r="A20" s="157" t="s">
        <v>87</v>
      </c>
      <c r="B20" s="157" t="s">
        <v>88</v>
      </c>
      <c r="C20" s="21">
        <v>207258.45</v>
      </c>
      <c r="D20" s="21">
        <v>207258.45</v>
      </c>
      <c r="E20" s="21">
        <v>207258.45</v>
      </c>
      <c r="F20" s="21"/>
      <c r="G20" s="21"/>
    </row>
    <row r="21" ht="24" customHeight="1" spans="1:7">
      <c r="A21" s="157" t="s">
        <v>89</v>
      </c>
      <c r="B21" s="157" t="s">
        <v>90</v>
      </c>
      <c r="C21" s="21">
        <v>20481.62</v>
      </c>
      <c r="D21" s="21">
        <v>20481.62</v>
      </c>
      <c r="E21" s="21">
        <v>20481.62</v>
      </c>
      <c r="F21" s="21"/>
      <c r="G21" s="21"/>
    </row>
    <row r="22" ht="24" customHeight="1" spans="1:7">
      <c r="A22" s="20" t="s">
        <v>91</v>
      </c>
      <c r="B22" s="20" t="s">
        <v>92</v>
      </c>
      <c r="C22" s="21">
        <v>453973.92</v>
      </c>
      <c r="D22" s="21">
        <v>453973.92</v>
      </c>
      <c r="E22" s="21">
        <v>453973.92</v>
      </c>
      <c r="F22" s="21"/>
      <c r="G22" s="21"/>
    </row>
    <row r="23" ht="24" customHeight="1" spans="1:7">
      <c r="A23" s="93" t="s">
        <v>93</v>
      </c>
      <c r="B23" s="93" t="s">
        <v>94</v>
      </c>
      <c r="C23" s="21">
        <v>453973.92</v>
      </c>
      <c r="D23" s="21">
        <v>453973.92</v>
      </c>
      <c r="E23" s="21">
        <v>453973.92</v>
      </c>
      <c r="F23" s="21"/>
      <c r="G23" s="21"/>
    </row>
    <row r="24" ht="24" customHeight="1" spans="1:7">
      <c r="A24" s="157" t="s">
        <v>95</v>
      </c>
      <c r="B24" s="157" t="s">
        <v>96</v>
      </c>
      <c r="C24" s="21">
        <v>453973.92</v>
      </c>
      <c r="D24" s="21">
        <v>453973.92</v>
      </c>
      <c r="E24" s="21">
        <v>453973.92</v>
      </c>
      <c r="F24" s="21"/>
      <c r="G24" s="21"/>
    </row>
    <row r="25" ht="24" customHeight="1" spans="1:7">
      <c r="A25" s="158" t="s">
        <v>97</v>
      </c>
      <c r="B25" s="159" t="s">
        <v>97</v>
      </c>
      <c r="C25" s="21">
        <v>7031576.58</v>
      </c>
      <c r="D25" s="21">
        <v>5940576.58</v>
      </c>
      <c r="E25" s="21">
        <v>5432302.42</v>
      </c>
      <c r="F25" s="21">
        <v>508274.16</v>
      </c>
      <c r="G25" s="21">
        <v>1091000</v>
      </c>
    </row>
  </sheetData>
  <mergeCells count="7">
    <mergeCell ref="A2:G2"/>
    <mergeCell ref="A3:E3"/>
    <mergeCell ref="A4:B4"/>
    <mergeCell ref="D4:F4"/>
    <mergeCell ref="A25:B25"/>
    <mergeCell ref="C4:C5"/>
    <mergeCell ref="G4:G5"/>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showZeros="0" workbookViewId="0">
      <pane ySplit="1" topLeftCell="A2" activePane="bottomLeft" state="frozen"/>
      <selection/>
      <selection pane="bottomLeft" activeCell="A9" sqref="A9"/>
    </sheetView>
  </sheetViews>
  <sheetFormatPr defaultColWidth="10.6555555555556" defaultRowHeight="14.25" customHeight="1" outlineLevelRow="6" outlineLevelCol="5"/>
  <cols>
    <col min="1" max="2" width="32" customWidth="1"/>
    <col min="3" max="6" width="30.1555555555556" customWidth="1"/>
  </cols>
  <sheetData>
    <row r="1" customHeight="1" spans="1:6">
      <c r="A1" s="146"/>
      <c r="B1" s="146"/>
      <c r="C1" s="67"/>
      <c r="D1" s="147"/>
      <c r="F1" s="148" t="s">
        <v>118</v>
      </c>
    </row>
    <row r="2" ht="32.25" customHeight="1" spans="1:6">
      <c r="A2" s="101" t="str">
        <f>"2025"&amp;"年一般公共预算“三公”经费支出预算表"</f>
        <v>2025年一般公共预算“三公”经费支出预算表</v>
      </c>
      <c r="B2" s="149"/>
      <c r="C2" s="149"/>
      <c r="D2" s="149"/>
      <c r="E2" s="149"/>
      <c r="F2" s="149"/>
    </row>
    <row r="3" ht="18.75" customHeight="1" spans="1:6">
      <c r="A3" s="150" t="str">
        <f>"单位名称："&amp;"景洪市人力资源和社会保障局"</f>
        <v>单位名称：景洪市人力资源和社会保障局</v>
      </c>
      <c r="B3" s="149"/>
      <c r="C3" s="149"/>
      <c r="D3" s="149"/>
      <c r="E3" s="149"/>
      <c r="F3" s="35" t="s">
        <v>119</v>
      </c>
    </row>
    <row r="4" ht="19.5" customHeight="1" spans="1:6">
      <c r="A4" s="10" t="s">
        <v>120</v>
      </c>
      <c r="B4" s="26" t="s">
        <v>121</v>
      </c>
      <c r="C4" s="11" t="s">
        <v>122</v>
      </c>
      <c r="D4" s="12"/>
      <c r="E4" s="13"/>
      <c r="F4" s="26" t="s">
        <v>123</v>
      </c>
    </row>
    <row r="5" ht="19.5" customHeight="1" spans="1:6">
      <c r="A5" s="17"/>
      <c r="B5" s="28"/>
      <c r="C5" s="18" t="s">
        <v>31</v>
      </c>
      <c r="D5" s="18" t="s">
        <v>124</v>
      </c>
      <c r="E5" s="18" t="s">
        <v>125</v>
      </c>
      <c r="F5" s="28"/>
    </row>
    <row r="6" ht="18.75" customHeight="1" spans="1:6">
      <c r="A6" s="39">
        <v>1</v>
      </c>
      <c r="B6" s="39">
        <v>2</v>
      </c>
      <c r="C6" s="36">
        <v>3</v>
      </c>
      <c r="D6" s="39">
        <v>4</v>
      </c>
      <c r="E6" s="39">
        <v>5</v>
      </c>
      <c r="F6" s="39">
        <v>6</v>
      </c>
    </row>
    <row r="7" ht="24" customHeight="1" spans="1:6">
      <c r="A7" s="21">
        <v>43262</v>
      </c>
      <c r="B7" s="21"/>
      <c r="C7" s="21">
        <v>34920</v>
      </c>
      <c r="D7" s="21"/>
      <c r="E7" s="21">
        <v>34920</v>
      </c>
      <c r="F7" s="21">
        <v>8342</v>
      </c>
    </row>
  </sheetData>
  <mergeCells count="6">
    <mergeCell ref="A2:F2"/>
    <mergeCell ref="A3:C3"/>
    <mergeCell ref="C4:E4"/>
    <mergeCell ref="A4:A5"/>
    <mergeCell ref="B4:B5"/>
    <mergeCell ref="F4:F5"/>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66"/>
  <sheetViews>
    <sheetView showZeros="0" workbookViewId="0">
      <pane ySplit="1" topLeftCell="A2" activePane="bottomLeft" state="frozen"/>
      <selection/>
      <selection pane="bottomLeft" activeCell="V16" sqref="A13:V16"/>
    </sheetView>
  </sheetViews>
  <sheetFormatPr defaultColWidth="10.6555555555556" defaultRowHeight="14.25" customHeight="1"/>
  <cols>
    <col min="1" max="1" width="38.3333333333333" customWidth="1"/>
    <col min="2" max="2" width="24.6555555555556" customWidth="1"/>
    <col min="3" max="3" width="39.3333333333333" customWidth="1"/>
    <col min="4" max="4" width="11.8333333333333" customWidth="1"/>
    <col min="5" max="5" width="47.6666666666667" customWidth="1"/>
    <col min="6" max="6" width="12" customWidth="1"/>
    <col min="7" max="7" width="49.6666666666667" customWidth="1"/>
    <col min="8" max="24" width="22.1555555555556" customWidth="1"/>
  </cols>
  <sheetData>
    <row r="1" ht="18.75" customHeight="1" spans="2:24">
      <c r="B1" s="134"/>
      <c r="D1" s="135"/>
      <c r="E1" s="135"/>
      <c r="F1" s="135"/>
      <c r="G1" s="135"/>
      <c r="H1" s="68"/>
      <c r="I1" s="68"/>
      <c r="J1" s="3"/>
      <c r="K1" s="68"/>
      <c r="L1" s="68"/>
      <c r="M1" s="68"/>
      <c r="N1" s="68"/>
      <c r="O1" s="3"/>
      <c r="P1" s="3"/>
      <c r="Q1" s="3"/>
      <c r="R1" s="68"/>
      <c r="V1" s="134"/>
      <c r="X1" s="4" t="s">
        <v>126</v>
      </c>
    </row>
    <row r="2" ht="39.75" customHeight="1" spans="1:24">
      <c r="A2" s="136" t="str">
        <f>"2025"&amp;"年部门基本支出预算表"</f>
        <v>2025年部门基本支出预算表</v>
      </c>
      <c r="B2" s="136"/>
      <c r="C2" s="136"/>
      <c r="D2" s="136"/>
      <c r="E2" s="136"/>
      <c r="F2" s="136"/>
      <c r="G2" s="136"/>
      <c r="H2" s="136"/>
      <c r="I2" s="136"/>
      <c r="J2" s="136"/>
      <c r="K2" s="136"/>
      <c r="L2" s="136"/>
      <c r="M2" s="136"/>
      <c r="N2" s="136"/>
      <c r="O2" s="136"/>
      <c r="P2" s="136"/>
      <c r="Q2" s="136"/>
      <c r="R2" s="136"/>
      <c r="S2" s="136"/>
      <c r="T2" s="136"/>
      <c r="U2" s="136"/>
      <c r="V2" s="136"/>
      <c r="W2" s="136"/>
      <c r="X2" s="136"/>
    </row>
    <row r="3" ht="18.75" customHeight="1" spans="1:24">
      <c r="A3" s="6" t="str">
        <f>"单位名称："&amp;"景洪市人力资源和社会保障局"</f>
        <v>单位名称：景洪市人力资源和社会保障局</v>
      </c>
      <c r="B3" s="6"/>
      <c r="C3" s="6"/>
      <c r="D3" s="6"/>
      <c r="E3" s="6"/>
      <c r="F3" s="6"/>
      <c r="G3" s="6"/>
      <c r="H3" s="137"/>
      <c r="I3" s="137"/>
      <c r="J3" s="7"/>
      <c r="K3" s="137"/>
      <c r="L3" s="137"/>
      <c r="M3" s="137"/>
      <c r="N3" s="137"/>
      <c r="O3" s="7"/>
      <c r="P3" s="7"/>
      <c r="Q3" s="7"/>
      <c r="R3" s="137"/>
      <c r="S3" s="34"/>
      <c r="T3" s="34"/>
      <c r="U3" s="34"/>
      <c r="V3" s="145"/>
      <c r="W3" s="34"/>
      <c r="X3" s="8" t="s">
        <v>119</v>
      </c>
    </row>
    <row r="4" ht="18" customHeight="1" spans="1:24">
      <c r="A4" s="9" t="s">
        <v>127</v>
      </c>
      <c r="B4" s="9" t="s">
        <v>128</v>
      </c>
      <c r="C4" s="9" t="s">
        <v>129</v>
      </c>
      <c r="D4" s="9" t="s">
        <v>130</v>
      </c>
      <c r="E4" s="9" t="s">
        <v>131</v>
      </c>
      <c r="F4" s="9" t="s">
        <v>132</v>
      </c>
      <c r="G4" s="9" t="s">
        <v>133</v>
      </c>
      <c r="H4" s="138" t="s">
        <v>134</v>
      </c>
      <c r="I4" s="141" t="s">
        <v>134</v>
      </c>
      <c r="J4" s="141"/>
      <c r="K4" s="141"/>
      <c r="L4" s="141"/>
      <c r="M4" s="141"/>
      <c r="N4" s="141"/>
      <c r="O4" s="141"/>
      <c r="P4" s="141"/>
      <c r="Q4" s="141"/>
      <c r="R4" s="141" t="s">
        <v>35</v>
      </c>
      <c r="S4" s="141" t="s">
        <v>55</v>
      </c>
      <c r="T4" s="141"/>
      <c r="U4" s="141"/>
      <c r="V4" s="141"/>
      <c r="W4" s="141"/>
      <c r="X4" s="142"/>
    </row>
    <row r="5" ht="18" customHeight="1" spans="1:24">
      <c r="A5" s="14"/>
      <c r="B5" s="14"/>
      <c r="C5" s="14"/>
      <c r="D5" s="14"/>
      <c r="E5" s="14"/>
      <c r="F5" s="14"/>
      <c r="G5" s="14"/>
      <c r="H5" s="102" t="s">
        <v>135</v>
      </c>
      <c r="I5" s="138" t="s">
        <v>32</v>
      </c>
      <c r="J5" s="141"/>
      <c r="K5" s="141"/>
      <c r="L5" s="141"/>
      <c r="M5" s="141"/>
      <c r="N5" s="142"/>
      <c r="O5" s="11" t="s">
        <v>136</v>
      </c>
      <c r="P5" s="12"/>
      <c r="Q5" s="13"/>
      <c r="R5" s="9" t="s">
        <v>35</v>
      </c>
      <c r="S5" s="138" t="s">
        <v>55</v>
      </c>
      <c r="T5" s="141" t="s">
        <v>38</v>
      </c>
      <c r="U5" s="141" t="s">
        <v>55</v>
      </c>
      <c r="V5" s="141" t="s">
        <v>40</v>
      </c>
      <c r="W5" s="141" t="s">
        <v>41</v>
      </c>
      <c r="X5" s="142" t="s">
        <v>42</v>
      </c>
    </row>
    <row r="6" ht="18.75" customHeight="1" spans="1:24">
      <c r="A6" s="14"/>
      <c r="B6" s="14"/>
      <c r="C6" s="14"/>
      <c r="D6" s="14"/>
      <c r="E6" s="14"/>
      <c r="F6" s="14"/>
      <c r="G6" s="14"/>
      <c r="H6" s="139"/>
      <c r="I6" s="143" t="s">
        <v>137</v>
      </c>
      <c r="J6" s="144" t="s">
        <v>138</v>
      </c>
      <c r="K6" s="9" t="s">
        <v>139</v>
      </c>
      <c r="L6" s="9" t="s">
        <v>140</v>
      </c>
      <c r="M6" s="9" t="s">
        <v>141</v>
      </c>
      <c r="N6" s="9" t="s">
        <v>142</v>
      </c>
      <c r="O6" s="9" t="s">
        <v>32</v>
      </c>
      <c r="P6" s="9" t="s">
        <v>33</v>
      </c>
      <c r="Q6" s="9" t="s">
        <v>34</v>
      </c>
      <c r="R6" s="14"/>
      <c r="S6" s="9" t="s">
        <v>31</v>
      </c>
      <c r="T6" s="9" t="s">
        <v>38</v>
      </c>
      <c r="U6" s="9" t="s">
        <v>143</v>
      </c>
      <c r="V6" s="9" t="s">
        <v>40</v>
      </c>
      <c r="W6" s="9" t="s">
        <v>41</v>
      </c>
      <c r="X6" s="9" t="s">
        <v>42</v>
      </c>
    </row>
    <row r="7" ht="37.5" customHeight="1" spans="1:24">
      <c r="A7" s="16"/>
      <c r="B7" s="16"/>
      <c r="C7" s="16"/>
      <c r="D7" s="16"/>
      <c r="E7" s="16"/>
      <c r="F7" s="16"/>
      <c r="G7" s="16"/>
      <c r="H7" s="105"/>
      <c r="I7" s="88" t="s">
        <v>31</v>
      </c>
      <c r="J7" s="88" t="s">
        <v>144</v>
      </c>
      <c r="K7" s="16" t="s">
        <v>138</v>
      </c>
      <c r="L7" s="16" t="s">
        <v>140</v>
      </c>
      <c r="M7" s="16" t="s">
        <v>141</v>
      </c>
      <c r="N7" s="16" t="s">
        <v>142</v>
      </c>
      <c r="O7" s="16" t="s">
        <v>140</v>
      </c>
      <c r="P7" s="16" t="s">
        <v>141</v>
      </c>
      <c r="Q7" s="16" t="s">
        <v>142</v>
      </c>
      <c r="R7" s="16" t="s">
        <v>35</v>
      </c>
      <c r="S7" s="16" t="s">
        <v>31</v>
      </c>
      <c r="T7" s="16" t="s">
        <v>38</v>
      </c>
      <c r="U7" s="16" t="s">
        <v>143</v>
      </c>
      <c r="V7" s="16" t="s">
        <v>40</v>
      </c>
      <c r="W7" s="16" t="s">
        <v>41</v>
      </c>
      <c r="X7" s="16" t="s">
        <v>42</v>
      </c>
    </row>
    <row r="8" ht="19.5" customHeight="1" spans="1:24">
      <c r="A8" s="140">
        <v>1</v>
      </c>
      <c r="B8" s="140">
        <v>2</v>
      </c>
      <c r="C8" s="140">
        <v>3</v>
      </c>
      <c r="D8" s="140">
        <v>4</v>
      </c>
      <c r="E8" s="140">
        <v>5</v>
      </c>
      <c r="F8" s="140">
        <v>6</v>
      </c>
      <c r="G8" s="140">
        <v>7</v>
      </c>
      <c r="H8" s="140">
        <v>8</v>
      </c>
      <c r="I8" s="140">
        <v>9</v>
      </c>
      <c r="J8" s="140">
        <v>10</v>
      </c>
      <c r="K8" s="140">
        <v>11</v>
      </c>
      <c r="L8" s="140">
        <v>12</v>
      </c>
      <c r="M8" s="140">
        <v>13</v>
      </c>
      <c r="N8" s="140">
        <v>14</v>
      </c>
      <c r="O8" s="140">
        <v>15</v>
      </c>
      <c r="P8" s="140">
        <v>16</v>
      </c>
      <c r="Q8" s="140">
        <v>17</v>
      </c>
      <c r="R8" s="140">
        <v>18</v>
      </c>
      <c r="S8" s="140">
        <v>19</v>
      </c>
      <c r="T8" s="140">
        <v>20</v>
      </c>
      <c r="U8" s="140">
        <v>21</v>
      </c>
      <c r="V8" s="140">
        <v>22</v>
      </c>
      <c r="W8" s="140">
        <v>23</v>
      </c>
      <c r="X8" s="140">
        <v>24</v>
      </c>
    </row>
    <row r="9" ht="21" customHeight="1" spans="1:24">
      <c r="A9" s="20" t="s">
        <v>44</v>
      </c>
      <c r="B9" s="20" t="s">
        <v>145</v>
      </c>
      <c r="C9" s="20" t="s">
        <v>146</v>
      </c>
      <c r="D9" s="20" t="s">
        <v>65</v>
      </c>
      <c r="E9" s="20" t="s">
        <v>66</v>
      </c>
      <c r="F9" s="20" t="s">
        <v>147</v>
      </c>
      <c r="G9" s="20" t="s">
        <v>148</v>
      </c>
      <c r="H9" s="21">
        <v>828804</v>
      </c>
      <c r="I9" s="21">
        <v>828804</v>
      </c>
      <c r="J9" s="21"/>
      <c r="K9" s="21"/>
      <c r="L9" s="21"/>
      <c r="M9" s="21">
        <v>828804</v>
      </c>
      <c r="N9" s="21"/>
      <c r="O9" s="21"/>
      <c r="P9" s="21"/>
      <c r="Q9" s="21"/>
      <c r="R9" s="21"/>
      <c r="S9" s="21"/>
      <c r="T9" s="21"/>
      <c r="U9" s="21"/>
      <c r="V9" s="21"/>
      <c r="W9" s="21"/>
      <c r="X9" s="21"/>
    </row>
    <row r="10" ht="21" customHeight="1" spans="1:24">
      <c r="A10" s="20" t="s">
        <v>44</v>
      </c>
      <c r="B10" s="20" t="s">
        <v>145</v>
      </c>
      <c r="C10" s="20" t="s">
        <v>146</v>
      </c>
      <c r="D10" s="20" t="s">
        <v>65</v>
      </c>
      <c r="E10" s="20" t="s">
        <v>66</v>
      </c>
      <c r="F10" s="20" t="s">
        <v>149</v>
      </c>
      <c r="G10" s="20" t="s">
        <v>150</v>
      </c>
      <c r="H10" s="21">
        <v>1055724</v>
      </c>
      <c r="I10" s="21">
        <v>1055724</v>
      </c>
      <c r="J10" s="21"/>
      <c r="K10" s="21"/>
      <c r="L10" s="21"/>
      <c r="M10" s="21">
        <v>1055724</v>
      </c>
      <c r="N10" s="21"/>
      <c r="O10" s="21"/>
      <c r="P10" s="21"/>
      <c r="Q10" s="21"/>
      <c r="R10" s="21"/>
      <c r="S10" s="21"/>
      <c r="T10" s="21"/>
      <c r="U10" s="21"/>
      <c r="V10" s="21"/>
      <c r="W10" s="21"/>
      <c r="X10" s="21"/>
    </row>
    <row r="11" ht="21" customHeight="1" spans="1:24">
      <c r="A11" s="20" t="s">
        <v>44</v>
      </c>
      <c r="B11" s="20" t="s">
        <v>145</v>
      </c>
      <c r="C11" s="20" t="s">
        <v>146</v>
      </c>
      <c r="D11" s="20" t="s">
        <v>65</v>
      </c>
      <c r="E11" s="20" t="s">
        <v>66</v>
      </c>
      <c r="F11" s="20" t="s">
        <v>151</v>
      </c>
      <c r="G11" s="20" t="s">
        <v>152</v>
      </c>
      <c r="H11" s="21">
        <v>69067</v>
      </c>
      <c r="I11" s="21">
        <v>69067</v>
      </c>
      <c r="J11" s="21"/>
      <c r="K11" s="21"/>
      <c r="L11" s="21"/>
      <c r="M11" s="21">
        <v>69067</v>
      </c>
      <c r="N11" s="21"/>
      <c r="O11" s="21"/>
      <c r="P11" s="21"/>
      <c r="Q11" s="21"/>
      <c r="R11" s="21"/>
      <c r="S11" s="21"/>
      <c r="T11" s="21"/>
      <c r="U11" s="21"/>
      <c r="V11" s="21"/>
      <c r="W11" s="21"/>
      <c r="X11" s="21"/>
    </row>
    <row r="12" ht="21" customHeight="1" spans="1:24">
      <c r="A12" s="20" t="s">
        <v>44</v>
      </c>
      <c r="B12" s="20" t="s">
        <v>153</v>
      </c>
      <c r="C12" s="20" t="s">
        <v>154</v>
      </c>
      <c r="D12" s="20" t="s">
        <v>77</v>
      </c>
      <c r="E12" s="20" t="s">
        <v>78</v>
      </c>
      <c r="F12" s="20" t="s">
        <v>155</v>
      </c>
      <c r="G12" s="20" t="s">
        <v>156</v>
      </c>
      <c r="H12" s="21">
        <v>345071.2</v>
      </c>
      <c r="I12" s="21">
        <v>345071.2</v>
      </c>
      <c r="J12" s="21"/>
      <c r="K12" s="21"/>
      <c r="L12" s="21"/>
      <c r="M12" s="21">
        <v>345071.2</v>
      </c>
      <c r="N12" s="21"/>
      <c r="O12" s="21"/>
      <c r="P12" s="21"/>
      <c r="Q12" s="21"/>
      <c r="R12" s="21"/>
      <c r="S12" s="21"/>
      <c r="T12" s="21"/>
      <c r="U12" s="21"/>
      <c r="V12" s="21"/>
      <c r="W12" s="21"/>
      <c r="X12" s="21"/>
    </row>
    <row r="13" ht="21" customHeight="1" spans="1:24">
      <c r="A13" s="20" t="s">
        <v>44</v>
      </c>
      <c r="B13" s="20" t="s">
        <v>153</v>
      </c>
      <c r="C13" s="20" t="s">
        <v>154</v>
      </c>
      <c r="D13" s="20" t="s">
        <v>83</v>
      </c>
      <c r="E13" s="20" t="s">
        <v>84</v>
      </c>
      <c r="F13" s="20" t="s">
        <v>157</v>
      </c>
      <c r="G13" s="20" t="s">
        <v>158</v>
      </c>
      <c r="H13" s="21">
        <v>182352.98</v>
      </c>
      <c r="I13" s="21">
        <v>182352.98</v>
      </c>
      <c r="J13" s="21"/>
      <c r="K13" s="21"/>
      <c r="L13" s="21"/>
      <c r="M13" s="21">
        <v>182352.98</v>
      </c>
      <c r="N13" s="21"/>
      <c r="O13" s="21"/>
      <c r="P13" s="21"/>
      <c r="Q13" s="21"/>
      <c r="R13" s="21"/>
      <c r="S13" s="21"/>
      <c r="T13" s="21"/>
      <c r="U13" s="21"/>
      <c r="V13" s="21"/>
      <c r="W13" s="21"/>
      <c r="X13" s="21"/>
    </row>
    <row r="14" ht="21" customHeight="1" spans="1:24">
      <c r="A14" s="20" t="s">
        <v>44</v>
      </c>
      <c r="B14" s="20" t="s">
        <v>153</v>
      </c>
      <c r="C14" s="20" t="s">
        <v>154</v>
      </c>
      <c r="D14" s="20" t="s">
        <v>87</v>
      </c>
      <c r="E14" s="20" t="s">
        <v>88</v>
      </c>
      <c r="F14" s="20" t="s">
        <v>159</v>
      </c>
      <c r="G14" s="20" t="s">
        <v>160</v>
      </c>
      <c r="H14" s="21">
        <v>160409.8</v>
      </c>
      <c r="I14" s="21">
        <v>160409.8</v>
      </c>
      <c r="J14" s="21"/>
      <c r="K14" s="21"/>
      <c r="L14" s="21"/>
      <c r="M14" s="21">
        <v>160409.8</v>
      </c>
      <c r="N14" s="21"/>
      <c r="O14" s="21"/>
      <c r="P14" s="21"/>
      <c r="Q14" s="21"/>
      <c r="R14" s="21"/>
      <c r="S14" s="21"/>
      <c r="T14" s="21"/>
      <c r="U14" s="21"/>
      <c r="V14" s="21"/>
      <c r="W14" s="21"/>
      <c r="X14" s="21"/>
    </row>
    <row r="15" ht="21" customHeight="1" spans="1:24">
      <c r="A15" s="20" t="s">
        <v>44</v>
      </c>
      <c r="B15" s="20" t="s">
        <v>153</v>
      </c>
      <c r="C15" s="20" t="s">
        <v>154</v>
      </c>
      <c r="D15" s="20" t="s">
        <v>89</v>
      </c>
      <c r="E15" s="20" t="s">
        <v>90</v>
      </c>
      <c r="F15" s="20" t="s">
        <v>161</v>
      </c>
      <c r="G15" s="20" t="s">
        <v>162</v>
      </c>
      <c r="H15" s="21">
        <v>4313.39</v>
      </c>
      <c r="I15" s="21">
        <v>4313.39</v>
      </c>
      <c r="J15" s="21"/>
      <c r="K15" s="21"/>
      <c r="L15" s="21"/>
      <c r="M15" s="21">
        <v>4313.39</v>
      </c>
      <c r="N15" s="21"/>
      <c r="O15" s="21"/>
      <c r="P15" s="21"/>
      <c r="Q15" s="21"/>
      <c r="R15" s="21"/>
      <c r="S15" s="21"/>
      <c r="T15" s="21"/>
      <c r="U15" s="21"/>
      <c r="V15" s="21"/>
      <c r="W15" s="21"/>
      <c r="X15" s="21"/>
    </row>
    <row r="16" ht="21" customHeight="1" spans="1:24">
      <c r="A16" s="20" t="s">
        <v>44</v>
      </c>
      <c r="B16" s="20" t="s">
        <v>153</v>
      </c>
      <c r="C16" s="20" t="s">
        <v>154</v>
      </c>
      <c r="D16" s="20" t="s">
        <v>89</v>
      </c>
      <c r="E16" s="20" t="s">
        <v>90</v>
      </c>
      <c r="F16" s="20" t="s">
        <v>161</v>
      </c>
      <c r="G16" s="20" t="s">
        <v>162</v>
      </c>
      <c r="H16" s="21">
        <v>10101</v>
      </c>
      <c r="I16" s="21">
        <v>10101</v>
      </c>
      <c r="J16" s="21"/>
      <c r="K16" s="21"/>
      <c r="L16" s="21"/>
      <c r="M16" s="21">
        <v>10101</v>
      </c>
      <c r="N16" s="21"/>
      <c r="O16" s="21"/>
      <c r="P16" s="21"/>
      <c r="Q16" s="21"/>
      <c r="R16" s="21"/>
      <c r="S16" s="21"/>
      <c r="T16" s="21"/>
      <c r="U16" s="21"/>
      <c r="V16" s="21"/>
      <c r="W16" s="21"/>
      <c r="X16" s="21"/>
    </row>
    <row r="17" ht="21" customHeight="1" spans="1:24">
      <c r="A17" s="20" t="s">
        <v>44</v>
      </c>
      <c r="B17" s="20" t="s">
        <v>163</v>
      </c>
      <c r="C17" s="20" t="s">
        <v>96</v>
      </c>
      <c r="D17" s="20" t="s">
        <v>95</v>
      </c>
      <c r="E17" s="20" t="s">
        <v>96</v>
      </c>
      <c r="F17" s="20" t="s">
        <v>164</v>
      </c>
      <c r="G17" s="20" t="s">
        <v>96</v>
      </c>
      <c r="H17" s="21">
        <v>286163.4</v>
      </c>
      <c r="I17" s="21">
        <v>286163.4</v>
      </c>
      <c r="J17" s="21"/>
      <c r="K17" s="21"/>
      <c r="L17" s="21"/>
      <c r="M17" s="21">
        <v>286163.4</v>
      </c>
      <c r="N17" s="21"/>
      <c r="O17" s="21"/>
      <c r="P17" s="21"/>
      <c r="Q17" s="21"/>
      <c r="R17" s="21"/>
      <c r="S17" s="21"/>
      <c r="T17" s="21"/>
      <c r="U17" s="21"/>
      <c r="V17" s="21"/>
      <c r="W17" s="21"/>
      <c r="X17" s="21"/>
    </row>
    <row r="18" ht="21" customHeight="1" spans="1:24">
      <c r="A18" s="20" t="s">
        <v>44</v>
      </c>
      <c r="B18" s="20" t="s">
        <v>165</v>
      </c>
      <c r="C18" s="20" t="s">
        <v>166</v>
      </c>
      <c r="D18" s="20" t="s">
        <v>65</v>
      </c>
      <c r="E18" s="20" t="s">
        <v>66</v>
      </c>
      <c r="F18" s="20" t="s">
        <v>167</v>
      </c>
      <c r="G18" s="20" t="s">
        <v>168</v>
      </c>
      <c r="H18" s="21">
        <v>179400</v>
      </c>
      <c r="I18" s="21">
        <v>179400</v>
      </c>
      <c r="J18" s="21"/>
      <c r="K18" s="21"/>
      <c r="L18" s="21"/>
      <c r="M18" s="21">
        <v>179400</v>
      </c>
      <c r="N18" s="21"/>
      <c r="O18" s="21"/>
      <c r="P18" s="21"/>
      <c r="Q18" s="21"/>
      <c r="R18" s="21"/>
      <c r="S18" s="21"/>
      <c r="T18" s="21"/>
      <c r="U18" s="21"/>
      <c r="V18" s="21"/>
      <c r="W18" s="21"/>
      <c r="X18" s="21"/>
    </row>
    <row r="19" ht="21" customHeight="1" spans="1:24">
      <c r="A19" s="20" t="s">
        <v>44</v>
      </c>
      <c r="B19" s="20" t="s">
        <v>169</v>
      </c>
      <c r="C19" s="20" t="s">
        <v>170</v>
      </c>
      <c r="D19" s="20" t="s">
        <v>65</v>
      </c>
      <c r="E19" s="20" t="s">
        <v>66</v>
      </c>
      <c r="F19" s="20" t="s">
        <v>171</v>
      </c>
      <c r="G19" s="20" t="s">
        <v>170</v>
      </c>
      <c r="H19" s="21">
        <v>49678.56</v>
      </c>
      <c r="I19" s="21">
        <v>49678.56</v>
      </c>
      <c r="J19" s="21"/>
      <c r="K19" s="21"/>
      <c r="L19" s="21"/>
      <c r="M19" s="21">
        <v>49678.56</v>
      </c>
      <c r="N19" s="21"/>
      <c r="O19" s="21"/>
      <c r="P19" s="21"/>
      <c r="Q19" s="21"/>
      <c r="R19" s="21"/>
      <c r="S19" s="21"/>
      <c r="T19" s="21"/>
      <c r="U19" s="21"/>
      <c r="V19" s="21"/>
      <c r="W19" s="21"/>
      <c r="X19" s="21"/>
    </row>
    <row r="20" ht="21" customHeight="1" spans="1:24">
      <c r="A20" s="20" t="s">
        <v>44</v>
      </c>
      <c r="B20" s="20" t="s">
        <v>172</v>
      </c>
      <c r="C20" s="20" t="s">
        <v>173</v>
      </c>
      <c r="D20" s="20" t="s">
        <v>65</v>
      </c>
      <c r="E20" s="20" t="s">
        <v>66</v>
      </c>
      <c r="F20" s="20" t="s">
        <v>174</v>
      </c>
      <c r="G20" s="20" t="s">
        <v>173</v>
      </c>
      <c r="H20" s="21">
        <v>456</v>
      </c>
      <c r="I20" s="21">
        <v>456</v>
      </c>
      <c r="J20" s="21"/>
      <c r="K20" s="21"/>
      <c r="L20" s="21"/>
      <c r="M20" s="21">
        <v>456</v>
      </c>
      <c r="N20" s="21"/>
      <c r="O20" s="21"/>
      <c r="P20" s="21"/>
      <c r="Q20" s="21"/>
      <c r="R20" s="21"/>
      <c r="S20" s="21"/>
      <c r="T20" s="21"/>
      <c r="U20" s="21"/>
      <c r="V20" s="21"/>
      <c r="W20" s="21"/>
      <c r="X20" s="21"/>
    </row>
    <row r="21" ht="21" customHeight="1" spans="1:24">
      <c r="A21" s="20" t="s">
        <v>44</v>
      </c>
      <c r="B21" s="20" t="s">
        <v>175</v>
      </c>
      <c r="C21" s="20" t="s">
        <v>176</v>
      </c>
      <c r="D21" s="20" t="s">
        <v>65</v>
      </c>
      <c r="E21" s="20" t="s">
        <v>66</v>
      </c>
      <c r="F21" s="20" t="s">
        <v>177</v>
      </c>
      <c r="G21" s="20" t="s">
        <v>178</v>
      </c>
      <c r="H21" s="21">
        <v>27853</v>
      </c>
      <c r="I21" s="21">
        <v>27853</v>
      </c>
      <c r="J21" s="21"/>
      <c r="K21" s="21"/>
      <c r="L21" s="21"/>
      <c r="M21" s="21">
        <v>27853</v>
      </c>
      <c r="N21" s="21"/>
      <c r="O21" s="21"/>
      <c r="P21" s="21"/>
      <c r="Q21" s="21"/>
      <c r="R21" s="21"/>
      <c r="S21" s="21"/>
      <c r="T21" s="21"/>
      <c r="U21" s="21"/>
      <c r="V21" s="21"/>
      <c r="W21" s="21"/>
      <c r="X21" s="21"/>
    </row>
    <row r="22" ht="21" customHeight="1" spans="1:24">
      <c r="A22" s="20" t="s">
        <v>44</v>
      </c>
      <c r="B22" s="20" t="s">
        <v>175</v>
      </c>
      <c r="C22" s="20" t="s">
        <v>176</v>
      </c>
      <c r="D22" s="20" t="s">
        <v>65</v>
      </c>
      <c r="E22" s="20" t="s">
        <v>66</v>
      </c>
      <c r="F22" s="20" t="s">
        <v>179</v>
      </c>
      <c r="G22" s="20" t="s">
        <v>180</v>
      </c>
      <c r="H22" s="21">
        <v>25000</v>
      </c>
      <c r="I22" s="21">
        <v>25000</v>
      </c>
      <c r="J22" s="21"/>
      <c r="K22" s="21"/>
      <c r="L22" s="21"/>
      <c r="M22" s="21">
        <v>25000</v>
      </c>
      <c r="N22" s="21"/>
      <c r="O22" s="21"/>
      <c r="P22" s="21"/>
      <c r="Q22" s="21"/>
      <c r="R22" s="21"/>
      <c r="S22" s="21"/>
      <c r="T22" s="21"/>
      <c r="U22" s="21"/>
      <c r="V22" s="21"/>
      <c r="W22" s="21"/>
      <c r="X22" s="21"/>
    </row>
    <row r="23" ht="21" customHeight="1" spans="1:24">
      <c r="A23" s="20" t="s">
        <v>44</v>
      </c>
      <c r="B23" s="20" t="s">
        <v>175</v>
      </c>
      <c r="C23" s="20" t="s">
        <v>176</v>
      </c>
      <c r="D23" s="20" t="s">
        <v>65</v>
      </c>
      <c r="E23" s="20" t="s">
        <v>66</v>
      </c>
      <c r="F23" s="20" t="s">
        <v>181</v>
      </c>
      <c r="G23" s="20" t="s">
        <v>182</v>
      </c>
      <c r="H23" s="21">
        <v>10000</v>
      </c>
      <c r="I23" s="21">
        <v>10000</v>
      </c>
      <c r="J23" s="21"/>
      <c r="K23" s="21"/>
      <c r="L23" s="21"/>
      <c r="M23" s="21">
        <v>10000</v>
      </c>
      <c r="N23" s="21"/>
      <c r="O23" s="21"/>
      <c r="P23" s="21"/>
      <c r="Q23" s="21"/>
      <c r="R23" s="21"/>
      <c r="S23" s="21"/>
      <c r="T23" s="21"/>
      <c r="U23" s="21"/>
      <c r="V23" s="21"/>
      <c r="W23" s="21"/>
      <c r="X23" s="21"/>
    </row>
    <row r="24" ht="21" customHeight="1" spans="1:24">
      <c r="A24" s="20" t="s">
        <v>44</v>
      </c>
      <c r="B24" s="20" t="s">
        <v>175</v>
      </c>
      <c r="C24" s="20" t="s">
        <v>176</v>
      </c>
      <c r="D24" s="20" t="s">
        <v>65</v>
      </c>
      <c r="E24" s="20" t="s">
        <v>66</v>
      </c>
      <c r="F24" s="20" t="s">
        <v>183</v>
      </c>
      <c r="G24" s="20" t="s">
        <v>184</v>
      </c>
      <c r="H24" s="21">
        <v>30000</v>
      </c>
      <c r="I24" s="21">
        <v>30000</v>
      </c>
      <c r="J24" s="21"/>
      <c r="K24" s="21"/>
      <c r="L24" s="21"/>
      <c r="M24" s="21">
        <v>30000</v>
      </c>
      <c r="N24" s="21"/>
      <c r="O24" s="21"/>
      <c r="P24" s="21"/>
      <c r="Q24" s="21"/>
      <c r="R24" s="21"/>
      <c r="S24" s="21"/>
      <c r="T24" s="21"/>
      <c r="U24" s="21"/>
      <c r="V24" s="21"/>
      <c r="W24" s="21"/>
      <c r="X24" s="21"/>
    </row>
    <row r="25" ht="21" customHeight="1" spans="1:24">
      <c r="A25" s="20" t="s">
        <v>44</v>
      </c>
      <c r="B25" s="20" t="s">
        <v>175</v>
      </c>
      <c r="C25" s="20" t="s">
        <v>176</v>
      </c>
      <c r="D25" s="20" t="s">
        <v>65</v>
      </c>
      <c r="E25" s="20" t="s">
        <v>66</v>
      </c>
      <c r="F25" s="20" t="s">
        <v>185</v>
      </c>
      <c r="G25" s="20" t="s">
        <v>186</v>
      </c>
      <c r="H25" s="21">
        <v>20305</v>
      </c>
      <c r="I25" s="21">
        <v>20305</v>
      </c>
      <c r="J25" s="21"/>
      <c r="K25" s="21"/>
      <c r="L25" s="21"/>
      <c r="M25" s="21">
        <v>20305</v>
      </c>
      <c r="N25" s="21"/>
      <c r="O25" s="21"/>
      <c r="P25" s="21"/>
      <c r="Q25" s="21"/>
      <c r="R25" s="21"/>
      <c r="S25" s="21"/>
      <c r="T25" s="21"/>
      <c r="U25" s="21"/>
      <c r="V25" s="21"/>
      <c r="W25" s="21"/>
      <c r="X25" s="21"/>
    </row>
    <row r="26" ht="21" customHeight="1" spans="1:24">
      <c r="A26" s="20" t="s">
        <v>44</v>
      </c>
      <c r="B26" s="20" t="s">
        <v>187</v>
      </c>
      <c r="C26" s="20" t="s">
        <v>188</v>
      </c>
      <c r="D26" s="20" t="s">
        <v>65</v>
      </c>
      <c r="E26" s="20" t="s">
        <v>66</v>
      </c>
      <c r="F26" s="20" t="s">
        <v>189</v>
      </c>
      <c r="G26" s="20" t="s">
        <v>190</v>
      </c>
      <c r="H26" s="21">
        <v>36000</v>
      </c>
      <c r="I26" s="21">
        <v>36000</v>
      </c>
      <c r="J26" s="21"/>
      <c r="K26" s="21"/>
      <c r="L26" s="21"/>
      <c r="M26" s="21">
        <v>36000</v>
      </c>
      <c r="N26" s="21"/>
      <c r="O26" s="21"/>
      <c r="P26" s="21"/>
      <c r="Q26" s="21"/>
      <c r="R26" s="21"/>
      <c r="S26" s="21"/>
      <c r="T26" s="21"/>
      <c r="U26" s="21"/>
      <c r="V26" s="21"/>
      <c r="W26" s="21"/>
      <c r="X26" s="21"/>
    </row>
    <row r="27" ht="21" customHeight="1" spans="1:24">
      <c r="A27" s="20" t="s">
        <v>44</v>
      </c>
      <c r="B27" s="20" t="s">
        <v>191</v>
      </c>
      <c r="C27" s="20" t="s">
        <v>123</v>
      </c>
      <c r="D27" s="20" t="s">
        <v>65</v>
      </c>
      <c r="E27" s="20" t="s">
        <v>66</v>
      </c>
      <c r="F27" s="20" t="s">
        <v>192</v>
      </c>
      <c r="G27" s="20" t="s">
        <v>123</v>
      </c>
      <c r="H27" s="21">
        <v>8342</v>
      </c>
      <c r="I27" s="21">
        <v>8342</v>
      </c>
      <c r="J27" s="21"/>
      <c r="K27" s="21"/>
      <c r="L27" s="21"/>
      <c r="M27" s="21">
        <v>8342</v>
      </c>
      <c r="N27" s="21"/>
      <c r="O27" s="21"/>
      <c r="P27" s="21"/>
      <c r="Q27" s="21"/>
      <c r="R27" s="21"/>
      <c r="S27" s="21"/>
      <c r="T27" s="21"/>
      <c r="U27" s="21"/>
      <c r="V27" s="21"/>
      <c r="W27" s="21"/>
      <c r="X27" s="21"/>
    </row>
    <row r="28" ht="21" customHeight="1" spans="1:24">
      <c r="A28" s="20" t="s">
        <v>44</v>
      </c>
      <c r="B28" s="20" t="s">
        <v>193</v>
      </c>
      <c r="C28" s="20" t="s">
        <v>194</v>
      </c>
      <c r="D28" s="20" t="s">
        <v>75</v>
      </c>
      <c r="E28" s="20" t="s">
        <v>76</v>
      </c>
      <c r="F28" s="20" t="s">
        <v>195</v>
      </c>
      <c r="G28" s="20" t="s">
        <v>196</v>
      </c>
      <c r="H28" s="21">
        <v>5904</v>
      </c>
      <c r="I28" s="21">
        <v>5904</v>
      </c>
      <c r="J28" s="21"/>
      <c r="K28" s="21"/>
      <c r="L28" s="21"/>
      <c r="M28" s="21">
        <v>5904</v>
      </c>
      <c r="N28" s="21"/>
      <c r="O28" s="21"/>
      <c r="P28" s="21"/>
      <c r="Q28" s="21"/>
      <c r="R28" s="21"/>
      <c r="S28" s="21"/>
      <c r="T28" s="21"/>
      <c r="U28" s="21"/>
      <c r="V28" s="21"/>
      <c r="W28" s="21"/>
      <c r="X28" s="21"/>
    </row>
    <row r="29" ht="21" customHeight="1" spans="1:24">
      <c r="A29" s="20" t="s">
        <v>44</v>
      </c>
      <c r="B29" s="20" t="s">
        <v>197</v>
      </c>
      <c r="C29" s="20" t="s">
        <v>198</v>
      </c>
      <c r="D29" s="20" t="s">
        <v>65</v>
      </c>
      <c r="E29" s="20" t="s">
        <v>66</v>
      </c>
      <c r="F29" s="20" t="s">
        <v>151</v>
      </c>
      <c r="G29" s="20" t="s">
        <v>152</v>
      </c>
      <c r="H29" s="21">
        <v>420000</v>
      </c>
      <c r="I29" s="21">
        <v>420000</v>
      </c>
      <c r="J29" s="21"/>
      <c r="K29" s="21"/>
      <c r="L29" s="21"/>
      <c r="M29" s="21">
        <v>420000</v>
      </c>
      <c r="N29" s="21"/>
      <c r="O29" s="21"/>
      <c r="P29" s="21"/>
      <c r="Q29" s="21"/>
      <c r="R29" s="21"/>
      <c r="S29" s="21"/>
      <c r="T29" s="21"/>
      <c r="U29" s="21"/>
      <c r="V29" s="21"/>
      <c r="W29" s="21"/>
      <c r="X29" s="21"/>
    </row>
    <row r="30" ht="21" customHeight="1" spans="1:24">
      <c r="A30" s="20" t="s">
        <v>44</v>
      </c>
      <c r="B30" s="20" t="s">
        <v>199</v>
      </c>
      <c r="C30" s="20" t="s">
        <v>200</v>
      </c>
      <c r="D30" s="20" t="s">
        <v>65</v>
      </c>
      <c r="E30" s="20" t="s">
        <v>66</v>
      </c>
      <c r="F30" s="20" t="s">
        <v>201</v>
      </c>
      <c r="G30" s="20" t="s">
        <v>202</v>
      </c>
      <c r="H30" s="21">
        <v>151308</v>
      </c>
      <c r="I30" s="21">
        <v>151308</v>
      </c>
      <c r="J30" s="21"/>
      <c r="K30" s="21"/>
      <c r="L30" s="21"/>
      <c r="M30" s="21">
        <v>151308</v>
      </c>
      <c r="N30" s="21"/>
      <c r="O30" s="21"/>
      <c r="P30" s="21"/>
      <c r="Q30" s="21"/>
      <c r="R30" s="21"/>
      <c r="S30" s="21"/>
      <c r="T30" s="21"/>
      <c r="U30" s="21"/>
      <c r="V30" s="21"/>
      <c r="W30" s="21"/>
      <c r="X30" s="21"/>
    </row>
    <row r="31" ht="21" customHeight="1" spans="1:24">
      <c r="A31" s="20" t="s">
        <v>46</v>
      </c>
      <c r="B31" s="20" t="s">
        <v>203</v>
      </c>
      <c r="C31" s="20" t="s">
        <v>204</v>
      </c>
      <c r="D31" s="20" t="s">
        <v>71</v>
      </c>
      <c r="E31" s="20" t="s">
        <v>72</v>
      </c>
      <c r="F31" s="20" t="s">
        <v>205</v>
      </c>
      <c r="G31" s="20" t="s">
        <v>206</v>
      </c>
      <c r="H31" s="21">
        <v>52488</v>
      </c>
      <c r="I31" s="21">
        <v>52488</v>
      </c>
      <c r="J31" s="21"/>
      <c r="K31" s="21"/>
      <c r="L31" s="21"/>
      <c r="M31" s="21">
        <v>52488</v>
      </c>
      <c r="N31" s="21"/>
      <c r="O31" s="21"/>
      <c r="P31" s="21"/>
      <c r="Q31" s="21"/>
      <c r="R31" s="21"/>
      <c r="S31" s="21"/>
      <c r="T31" s="21"/>
      <c r="U31" s="21"/>
      <c r="V31" s="21"/>
      <c r="W31" s="21"/>
      <c r="X31" s="21"/>
    </row>
    <row r="32" ht="21" customHeight="1" spans="1:24">
      <c r="A32" s="20" t="s">
        <v>46</v>
      </c>
      <c r="B32" s="20" t="s">
        <v>207</v>
      </c>
      <c r="C32" s="20" t="s">
        <v>154</v>
      </c>
      <c r="D32" s="20" t="s">
        <v>77</v>
      </c>
      <c r="E32" s="20" t="s">
        <v>78</v>
      </c>
      <c r="F32" s="20" t="s">
        <v>155</v>
      </c>
      <c r="G32" s="20" t="s">
        <v>156</v>
      </c>
      <c r="H32" s="21">
        <v>48137.28</v>
      </c>
      <c r="I32" s="21">
        <v>48137.28</v>
      </c>
      <c r="J32" s="21"/>
      <c r="K32" s="21"/>
      <c r="L32" s="21"/>
      <c r="M32" s="21">
        <v>48137.28</v>
      </c>
      <c r="N32" s="21"/>
      <c r="O32" s="21"/>
      <c r="P32" s="21"/>
      <c r="Q32" s="21"/>
      <c r="R32" s="21"/>
      <c r="S32" s="21"/>
      <c r="T32" s="21"/>
      <c r="U32" s="21"/>
      <c r="V32" s="21"/>
      <c r="W32" s="21"/>
      <c r="X32" s="21"/>
    </row>
    <row r="33" ht="21" customHeight="1" spans="1:24">
      <c r="A33" s="20" t="s">
        <v>46</v>
      </c>
      <c r="B33" s="20" t="s">
        <v>207</v>
      </c>
      <c r="C33" s="20" t="s">
        <v>154</v>
      </c>
      <c r="D33" s="20" t="s">
        <v>85</v>
      </c>
      <c r="E33" s="20" t="s">
        <v>86</v>
      </c>
      <c r="F33" s="20" t="s">
        <v>157</v>
      </c>
      <c r="G33" s="20" t="s">
        <v>158</v>
      </c>
      <c r="H33" s="21">
        <v>23784.39</v>
      </c>
      <c r="I33" s="21">
        <v>23784.39</v>
      </c>
      <c r="J33" s="21"/>
      <c r="K33" s="21"/>
      <c r="L33" s="21"/>
      <c r="M33" s="21">
        <v>23784.39</v>
      </c>
      <c r="N33" s="21"/>
      <c r="O33" s="21"/>
      <c r="P33" s="21"/>
      <c r="Q33" s="21"/>
      <c r="R33" s="21"/>
      <c r="S33" s="21"/>
      <c r="T33" s="21"/>
      <c r="U33" s="21"/>
      <c r="V33" s="21"/>
      <c r="W33" s="21"/>
      <c r="X33" s="21"/>
    </row>
    <row r="34" ht="21" customHeight="1" spans="1:24">
      <c r="A34" s="20" t="s">
        <v>46</v>
      </c>
      <c r="B34" s="20" t="s">
        <v>207</v>
      </c>
      <c r="C34" s="20" t="s">
        <v>154</v>
      </c>
      <c r="D34" s="20" t="s">
        <v>87</v>
      </c>
      <c r="E34" s="20" t="s">
        <v>88</v>
      </c>
      <c r="F34" s="20" t="s">
        <v>159</v>
      </c>
      <c r="G34" s="20" t="s">
        <v>160</v>
      </c>
      <c r="H34" s="21">
        <v>11325.9</v>
      </c>
      <c r="I34" s="21">
        <v>11325.9</v>
      </c>
      <c r="J34" s="21"/>
      <c r="K34" s="21"/>
      <c r="L34" s="21"/>
      <c r="M34" s="21">
        <v>11325.9</v>
      </c>
      <c r="N34" s="21"/>
      <c r="O34" s="21"/>
      <c r="P34" s="21"/>
      <c r="Q34" s="21"/>
      <c r="R34" s="21"/>
      <c r="S34" s="21"/>
      <c r="T34" s="21"/>
      <c r="U34" s="21"/>
      <c r="V34" s="21"/>
      <c r="W34" s="21"/>
      <c r="X34" s="21"/>
    </row>
    <row r="35" ht="21" customHeight="1" spans="1:24">
      <c r="A35" s="20" t="s">
        <v>46</v>
      </c>
      <c r="B35" s="20" t="s">
        <v>207</v>
      </c>
      <c r="C35" s="20" t="s">
        <v>154</v>
      </c>
      <c r="D35" s="20" t="s">
        <v>89</v>
      </c>
      <c r="E35" s="20" t="s">
        <v>90</v>
      </c>
      <c r="F35" s="20" t="s">
        <v>161</v>
      </c>
      <c r="G35" s="20" t="s">
        <v>162</v>
      </c>
      <c r="H35" s="21">
        <v>819</v>
      </c>
      <c r="I35" s="21">
        <v>819</v>
      </c>
      <c r="J35" s="21"/>
      <c r="K35" s="21"/>
      <c r="L35" s="21"/>
      <c r="M35" s="21">
        <v>819</v>
      </c>
      <c r="N35" s="21"/>
      <c r="O35" s="21"/>
      <c r="P35" s="21"/>
      <c r="Q35" s="21"/>
      <c r="R35" s="21"/>
      <c r="S35" s="21"/>
      <c r="T35" s="21"/>
      <c r="U35" s="21"/>
      <c r="V35" s="21"/>
      <c r="W35" s="21"/>
      <c r="X35" s="21"/>
    </row>
    <row r="36" ht="21" customHeight="1" spans="1:24">
      <c r="A36" s="20" t="s">
        <v>46</v>
      </c>
      <c r="B36" s="20" t="s">
        <v>207</v>
      </c>
      <c r="C36" s="20" t="s">
        <v>154</v>
      </c>
      <c r="D36" s="20" t="s">
        <v>89</v>
      </c>
      <c r="E36" s="20" t="s">
        <v>90</v>
      </c>
      <c r="F36" s="20" t="s">
        <v>161</v>
      </c>
      <c r="G36" s="20" t="s">
        <v>162</v>
      </c>
      <c r="H36" s="21">
        <v>601.72</v>
      </c>
      <c r="I36" s="21">
        <v>601.72</v>
      </c>
      <c r="J36" s="21"/>
      <c r="K36" s="21"/>
      <c r="L36" s="21"/>
      <c r="M36" s="21">
        <v>601.72</v>
      </c>
      <c r="N36" s="21"/>
      <c r="O36" s="21"/>
      <c r="P36" s="21"/>
      <c r="Q36" s="21"/>
      <c r="R36" s="21"/>
      <c r="S36" s="21"/>
      <c r="T36" s="21"/>
      <c r="U36" s="21"/>
      <c r="V36" s="21"/>
      <c r="W36" s="21"/>
      <c r="X36" s="21"/>
    </row>
    <row r="37" ht="21" customHeight="1" spans="1:24">
      <c r="A37" s="20" t="s">
        <v>46</v>
      </c>
      <c r="B37" s="20" t="s">
        <v>208</v>
      </c>
      <c r="C37" s="20" t="s">
        <v>170</v>
      </c>
      <c r="D37" s="20" t="s">
        <v>71</v>
      </c>
      <c r="E37" s="20" t="s">
        <v>72</v>
      </c>
      <c r="F37" s="20" t="s">
        <v>171</v>
      </c>
      <c r="G37" s="20" t="s">
        <v>170</v>
      </c>
      <c r="H37" s="21">
        <v>6486</v>
      </c>
      <c r="I37" s="21">
        <v>6486</v>
      </c>
      <c r="J37" s="21"/>
      <c r="K37" s="21"/>
      <c r="L37" s="21"/>
      <c r="M37" s="21">
        <v>6486</v>
      </c>
      <c r="N37" s="21"/>
      <c r="O37" s="21"/>
      <c r="P37" s="21"/>
      <c r="Q37" s="21"/>
      <c r="R37" s="21"/>
      <c r="S37" s="21"/>
      <c r="T37" s="21"/>
      <c r="U37" s="21"/>
      <c r="V37" s="21"/>
      <c r="W37" s="21"/>
      <c r="X37" s="21"/>
    </row>
    <row r="38" ht="21" customHeight="1" spans="1:24">
      <c r="A38" s="20" t="s">
        <v>46</v>
      </c>
      <c r="B38" s="20" t="s">
        <v>209</v>
      </c>
      <c r="C38" s="20" t="s">
        <v>210</v>
      </c>
      <c r="D38" s="20" t="s">
        <v>71</v>
      </c>
      <c r="E38" s="20" t="s">
        <v>72</v>
      </c>
      <c r="F38" s="20" t="s">
        <v>147</v>
      </c>
      <c r="G38" s="20" t="s">
        <v>148</v>
      </c>
      <c r="H38" s="21">
        <v>104472</v>
      </c>
      <c r="I38" s="21">
        <v>104472</v>
      </c>
      <c r="J38" s="21"/>
      <c r="K38" s="21"/>
      <c r="L38" s="21"/>
      <c r="M38" s="21">
        <v>104472</v>
      </c>
      <c r="N38" s="21"/>
      <c r="O38" s="21"/>
      <c r="P38" s="21"/>
      <c r="Q38" s="21"/>
      <c r="R38" s="21"/>
      <c r="S38" s="21"/>
      <c r="T38" s="21"/>
      <c r="U38" s="21"/>
      <c r="V38" s="21"/>
      <c r="W38" s="21"/>
      <c r="X38" s="21"/>
    </row>
    <row r="39" ht="21" customHeight="1" spans="1:24">
      <c r="A39" s="20" t="s">
        <v>46</v>
      </c>
      <c r="B39" s="20" t="s">
        <v>209</v>
      </c>
      <c r="C39" s="20" t="s">
        <v>210</v>
      </c>
      <c r="D39" s="20" t="s">
        <v>71</v>
      </c>
      <c r="E39" s="20" t="s">
        <v>72</v>
      </c>
      <c r="F39" s="20" t="s">
        <v>149</v>
      </c>
      <c r="G39" s="20" t="s">
        <v>150</v>
      </c>
      <c r="H39" s="21">
        <v>13500</v>
      </c>
      <c r="I39" s="21">
        <v>13500</v>
      </c>
      <c r="J39" s="21"/>
      <c r="K39" s="21"/>
      <c r="L39" s="21"/>
      <c r="M39" s="21">
        <v>13500</v>
      </c>
      <c r="N39" s="21"/>
      <c r="O39" s="21"/>
      <c r="P39" s="21"/>
      <c r="Q39" s="21"/>
      <c r="R39" s="21"/>
      <c r="S39" s="21"/>
      <c r="T39" s="21"/>
      <c r="U39" s="21"/>
      <c r="V39" s="21"/>
      <c r="W39" s="21"/>
      <c r="X39" s="21"/>
    </row>
    <row r="40" ht="21" customHeight="1" spans="1:24">
      <c r="A40" s="20" t="s">
        <v>46</v>
      </c>
      <c r="B40" s="20" t="s">
        <v>209</v>
      </c>
      <c r="C40" s="20" t="s">
        <v>210</v>
      </c>
      <c r="D40" s="20" t="s">
        <v>71</v>
      </c>
      <c r="E40" s="20" t="s">
        <v>72</v>
      </c>
      <c r="F40" s="20" t="s">
        <v>205</v>
      </c>
      <c r="G40" s="20" t="s">
        <v>206</v>
      </c>
      <c r="H40" s="21">
        <v>116400</v>
      </c>
      <c r="I40" s="21">
        <v>116400</v>
      </c>
      <c r="J40" s="21"/>
      <c r="K40" s="21"/>
      <c r="L40" s="21"/>
      <c r="M40" s="21">
        <v>116400</v>
      </c>
      <c r="N40" s="21"/>
      <c r="O40" s="21"/>
      <c r="P40" s="21"/>
      <c r="Q40" s="21"/>
      <c r="R40" s="21"/>
      <c r="S40" s="21"/>
      <c r="T40" s="21"/>
      <c r="U40" s="21"/>
      <c r="V40" s="21"/>
      <c r="W40" s="21"/>
      <c r="X40" s="21"/>
    </row>
    <row r="41" ht="21" customHeight="1" spans="1:24">
      <c r="A41" s="20" t="s">
        <v>46</v>
      </c>
      <c r="B41" s="20" t="s">
        <v>209</v>
      </c>
      <c r="C41" s="20" t="s">
        <v>210</v>
      </c>
      <c r="D41" s="20" t="s">
        <v>71</v>
      </c>
      <c r="E41" s="20" t="s">
        <v>72</v>
      </c>
      <c r="F41" s="20" t="s">
        <v>205</v>
      </c>
      <c r="G41" s="20" t="s">
        <v>206</v>
      </c>
      <c r="H41" s="21">
        <v>8706</v>
      </c>
      <c r="I41" s="21">
        <v>8706</v>
      </c>
      <c r="J41" s="21"/>
      <c r="K41" s="21"/>
      <c r="L41" s="21"/>
      <c r="M41" s="21">
        <v>8706</v>
      </c>
      <c r="N41" s="21"/>
      <c r="O41" s="21"/>
      <c r="P41" s="21"/>
      <c r="Q41" s="21"/>
      <c r="R41" s="21"/>
      <c r="S41" s="21"/>
      <c r="T41" s="21"/>
      <c r="U41" s="21"/>
      <c r="V41" s="21"/>
      <c r="W41" s="21"/>
      <c r="X41" s="21"/>
    </row>
    <row r="42" ht="21" customHeight="1" spans="1:24">
      <c r="A42" s="20" t="s">
        <v>46</v>
      </c>
      <c r="B42" s="20" t="s">
        <v>209</v>
      </c>
      <c r="C42" s="20" t="s">
        <v>210</v>
      </c>
      <c r="D42" s="20" t="s">
        <v>71</v>
      </c>
      <c r="E42" s="20" t="s">
        <v>72</v>
      </c>
      <c r="F42" s="20" t="s">
        <v>205</v>
      </c>
      <c r="G42" s="20" t="s">
        <v>206</v>
      </c>
      <c r="H42" s="21">
        <v>37440</v>
      </c>
      <c r="I42" s="21">
        <v>37440</v>
      </c>
      <c r="J42" s="21"/>
      <c r="K42" s="21"/>
      <c r="L42" s="21"/>
      <c r="M42" s="21">
        <v>37440</v>
      </c>
      <c r="N42" s="21"/>
      <c r="O42" s="21"/>
      <c r="P42" s="21"/>
      <c r="Q42" s="21"/>
      <c r="R42" s="21"/>
      <c r="S42" s="21"/>
      <c r="T42" s="21"/>
      <c r="U42" s="21"/>
      <c r="V42" s="21"/>
      <c r="W42" s="21"/>
      <c r="X42" s="21"/>
    </row>
    <row r="43" ht="21" customHeight="1" spans="1:24">
      <c r="A43" s="20" t="s">
        <v>46</v>
      </c>
      <c r="B43" s="20" t="s">
        <v>211</v>
      </c>
      <c r="C43" s="20" t="s">
        <v>96</v>
      </c>
      <c r="D43" s="20" t="s">
        <v>95</v>
      </c>
      <c r="E43" s="20" t="s">
        <v>96</v>
      </c>
      <c r="F43" s="20" t="s">
        <v>164</v>
      </c>
      <c r="G43" s="20" t="s">
        <v>96</v>
      </c>
      <c r="H43" s="21">
        <v>39960.72</v>
      </c>
      <c r="I43" s="21">
        <v>39960.72</v>
      </c>
      <c r="J43" s="21"/>
      <c r="K43" s="21"/>
      <c r="L43" s="21"/>
      <c r="M43" s="21">
        <v>39960.72</v>
      </c>
      <c r="N43" s="21"/>
      <c r="O43" s="21"/>
      <c r="P43" s="21"/>
      <c r="Q43" s="21"/>
      <c r="R43" s="21"/>
      <c r="S43" s="21"/>
      <c r="T43" s="21"/>
      <c r="U43" s="21"/>
      <c r="V43" s="21"/>
      <c r="W43" s="21"/>
      <c r="X43" s="21"/>
    </row>
    <row r="44" ht="21" customHeight="1" spans="1:24">
      <c r="A44" s="20" t="s">
        <v>46</v>
      </c>
      <c r="B44" s="20" t="s">
        <v>212</v>
      </c>
      <c r="C44" s="20" t="s">
        <v>173</v>
      </c>
      <c r="D44" s="20" t="s">
        <v>71</v>
      </c>
      <c r="E44" s="20" t="s">
        <v>72</v>
      </c>
      <c r="F44" s="20" t="s">
        <v>174</v>
      </c>
      <c r="G44" s="20" t="s">
        <v>173</v>
      </c>
      <c r="H44" s="21">
        <v>72</v>
      </c>
      <c r="I44" s="21">
        <v>72</v>
      </c>
      <c r="J44" s="21"/>
      <c r="K44" s="21"/>
      <c r="L44" s="21"/>
      <c r="M44" s="21">
        <v>72</v>
      </c>
      <c r="N44" s="21"/>
      <c r="O44" s="21"/>
      <c r="P44" s="21"/>
      <c r="Q44" s="21"/>
      <c r="R44" s="21"/>
      <c r="S44" s="21"/>
      <c r="T44" s="21"/>
      <c r="U44" s="21"/>
      <c r="V44" s="21"/>
      <c r="W44" s="21"/>
      <c r="X44" s="21"/>
    </row>
    <row r="45" ht="21" customHeight="1" spans="1:24">
      <c r="A45" s="20" t="s">
        <v>46</v>
      </c>
      <c r="B45" s="20" t="s">
        <v>213</v>
      </c>
      <c r="C45" s="20" t="s">
        <v>176</v>
      </c>
      <c r="D45" s="20" t="s">
        <v>71</v>
      </c>
      <c r="E45" s="20" t="s">
        <v>72</v>
      </c>
      <c r="F45" s="20" t="s">
        <v>181</v>
      </c>
      <c r="G45" s="20" t="s">
        <v>182</v>
      </c>
      <c r="H45" s="21">
        <v>20250</v>
      </c>
      <c r="I45" s="21">
        <v>20250</v>
      </c>
      <c r="J45" s="21"/>
      <c r="K45" s="21"/>
      <c r="L45" s="21"/>
      <c r="M45" s="21">
        <v>20250</v>
      </c>
      <c r="N45" s="21"/>
      <c r="O45" s="21"/>
      <c r="P45" s="21"/>
      <c r="Q45" s="21"/>
      <c r="R45" s="21"/>
      <c r="S45" s="21"/>
      <c r="T45" s="21"/>
      <c r="U45" s="21"/>
      <c r="V45" s="21"/>
      <c r="W45" s="21"/>
      <c r="X45" s="21"/>
    </row>
    <row r="46" ht="21" customHeight="1" spans="1:24">
      <c r="A46" s="20" t="s">
        <v>48</v>
      </c>
      <c r="B46" s="20" t="s">
        <v>214</v>
      </c>
      <c r="C46" s="20" t="s">
        <v>210</v>
      </c>
      <c r="D46" s="20" t="s">
        <v>71</v>
      </c>
      <c r="E46" s="20" t="s">
        <v>72</v>
      </c>
      <c r="F46" s="20" t="s">
        <v>147</v>
      </c>
      <c r="G46" s="20" t="s">
        <v>148</v>
      </c>
      <c r="H46" s="21">
        <v>312420</v>
      </c>
      <c r="I46" s="21">
        <v>312420</v>
      </c>
      <c r="J46" s="21"/>
      <c r="K46" s="21"/>
      <c r="L46" s="21"/>
      <c r="M46" s="21">
        <v>312420</v>
      </c>
      <c r="N46" s="21"/>
      <c r="O46" s="21"/>
      <c r="P46" s="21"/>
      <c r="Q46" s="21"/>
      <c r="R46" s="21"/>
      <c r="S46" s="21"/>
      <c r="T46" s="21"/>
      <c r="U46" s="21"/>
      <c r="V46" s="21"/>
      <c r="W46" s="21"/>
      <c r="X46" s="21"/>
    </row>
    <row r="47" ht="21" customHeight="1" spans="1:24">
      <c r="A47" s="20" t="s">
        <v>48</v>
      </c>
      <c r="B47" s="20" t="s">
        <v>214</v>
      </c>
      <c r="C47" s="20" t="s">
        <v>210</v>
      </c>
      <c r="D47" s="20" t="s">
        <v>71</v>
      </c>
      <c r="E47" s="20" t="s">
        <v>72</v>
      </c>
      <c r="F47" s="20" t="s">
        <v>149</v>
      </c>
      <c r="G47" s="20" t="s">
        <v>150</v>
      </c>
      <c r="H47" s="21">
        <v>45000</v>
      </c>
      <c r="I47" s="21">
        <v>45000</v>
      </c>
      <c r="J47" s="21"/>
      <c r="K47" s="21"/>
      <c r="L47" s="21"/>
      <c r="M47" s="21">
        <v>45000</v>
      </c>
      <c r="N47" s="21"/>
      <c r="O47" s="21"/>
      <c r="P47" s="21"/>
      <c r="Q47" s="21"/>
      <c r="R47" s="21"/>
      <c r="S47" s="21"/>
      <c r="T47" s="21"/>
      <c r="U47" s="21"/>
      <c r="V47" s="21"/>
      <c r="W47" s="21"/>
      <c r="X47" s="21"/>
    </row>
    <row r="48" ht="21" customHeight="1" spans="1:24">
      <c r="A48" s="20" t="s">
        <v>48</v>
      </c>
      <c r="B48" s="20" t="s">
        <v>214</v>
      </c>
      <c r="C48" s="20" t="s">
        <v>210</v>
      </c>
      <c r="D48" s="20" t="s">
        <v>71</v>
      </c>
      <c r="E48" s="20" t="s">
        <v>72</v>
      </c>
      <c r="F48" s="20" t="s">
        <v>205</v>
      </c>
      <c r="G48" s="20" t="s">
        <v>206</v>
      </c>
      <c r="H48" s="21">
        <v>26035</v>
      </c>
      <c r="I48" s="21">
        <v>26035</v>
      </c>
      <c r="J48" s="21"/>
      <c r="K48" s="21"/>
      <c r="L48" s="21"/>
      <c r="M48" s="21">
        <v>26035</v>
      </c>
      <c r="N48" s="21"/>
      <c r="O48" s="21"/>
      <c r="P48" s="21"/>
      <c r="Q48" s="21"/>
      <c r="R48" s="21"/>
      <c r="S48" s="21"/>
      <c r="T48" s="21"/>
      <c r="U48" s="21"/>
      <c r="V48" s="21"/>
      <c r="W48" s="21"/>
      <c r="X48" s="21"/>
    </row>
    <row r="49" ht="21" customHeight="1" spans="1:24">
      <c r="A49" s="20" t="s">
        <v>48</v>
      </c>
      <c r="B49" s="20" t="s">
        <v>214</v>
      </c>
      <c r="C49" s="20" t="s">
        <v>210</v>
      </c>
      <c r="D49" s="20" t="s">
        <v>71</v>
      </c>
      <c r="E49" s="20" t="s">
        <v>72</v>
      </c>
      <c r="F49" s="20" t="s">
        <v>205</v>
      </c>
      <c r="G49" s="20" t="s">
        <v>206</v>
      </c>
      <c r="H49" s="21">
        <v>382200</v>
      </c>
      <c r="I49" s="21">
        <v>382200</v>
      </c>
      <c r="J49" s="21"/>
      <c r="K49" s="21"/>
      <c r="L49" s="21"/>
      <c r="M49" s="21">
        <v>382200</v>
      </c>
      <c r="N49" s="21"/>
      <c r="O49" s="21"/>
      <c r="P49" s="21"/>
      <c r="Q49" s="21"/>
      <c r="R49" s="21"/>
      <c r="S49" s="21"/>
      <c r="T49" s="21"/>
      <c r="U49" s="21"/>
      <c r="V49" s="21"/>
      <c r="W49" s="21"/>
      <c r="X49" s="21"/>
    </row>
    <row r="50" ht="21" customHeight="1" spans="1:24">
      <c r="A50" s="20" t="s">
        <v>48</v>
      </c>
      <c r="B50" s="20" t="s">
        <v>214</v>
      </c>
      <c r="C50" s="20" t="s">
        <v>210</v>
      </c>
      <c r="D50" s="20" t="s">
        <v>71</v>
      </c>
      <c r="E50" s="20" t="s">
        <v>72</v>
      </c>
      <c r="F50" s="20" t="s">
        <v>205</v>
      </c>
      <c r="G50" s="20" t="s">
        <v>206</v>
      </c>
      <c r="H50" s="21">
        <v>124800</v>
      </c>
      <c r="I50" s="21">
        <v>124800</v>
      </c>
      <c r="J50" s="21"/>
      <c r="K50" s="21"/>
      <c r="L50" s="21"/>
      <c r="M50" s="21">
        <v>124800</v>
      </c>
      <c r="N50" s="21"/>
      <c r="O50" s="21"/>
      <c r="P50" s="21"/>
      <c r="Q50" s="21"/>
      <c r="R50" s="21"/>
      <c r="S50" s="21"/>
      <c r="T50" s="21"/>
      <c r="U50" s="21"/>
      <c r="V50" s="21"/>
      <c r="W50" s="21"/>
      <c r="X50" s="21"/>
    </row>
    <row r="51" ht="21" customHeight="1" spans="1:24">
      <c r="A51" s="20" t="s">
        <v>48</v>
      </c>
      <c r="B51" s="20" t="s">
        <v>215</v>
      </c>
      <c r="C51" s="20" t="s">
        <v>173</v>
      </c>
      <c r="D51" s="20" t="s">
        <v>71</v>
      </c>
      <c r="E51" s="20" t="s">
        <v>72</v>
      </c>
      <c r="F51" s="20" t="s">
        <v>174</v>
      </c>
      <c r="G51" s="20" t="s">
        <v>173</v>
      </c>
      <c r="H51" s="21">
        <v>240</v>
      </c>
      <c r="I51" s="21">
        <v>240</v>
      </c>
      <c r="J51" s="21"/>
      <c r="K51" s="21"/>
      <c r="L51" s="21"/>
      <c r="M51" s="21">
        <v>240</v>
      </c>
      <c r="N51" s="21"/>
      <c r="O51" s="21"/>
      <c r="P51" s="21"/>
      <c r="Q51" s="21"/>
      <c r="R51" s="21"/>
      <c r="S51" s="21"/>
      <c r="T51" s="21"/>
      <c r="U51" s="21"/>
      <c r="V51" s="21"/>
      <c r="W51" s="21"/>
      <c r="X51" s="21"/>
    </row>
    <row r="52" ht="21" customHeight="1" spans="1:24">
      <c r="A52" s="20" t="s">
        <v>48</v>
      </c>
      <c r="B52" s="20" t="s">
        <v>216</v>
      </c>
      <c r="C52" s="20" t="s">
        <v>204</v>
      </c>
      <c r="D52" s="20" t="s">
        <v>71</v>
      </c>
      <c r="E52" s="20" t="s">
        <v>72</v>
      </c>
      <c r="F52" s="20" t="s">
        <v>205</v>
      </c>
      <c r="G52" s="20" t="s">
        <v>206</v>
      </c>
      <c r="H52" s="21">
        <v>174960</v>
      </c>
      <c r="I52" s="21">
        <v>174960</v>
      </c>
      <c r="J52" s="21"/>
      <c r="K52" s="21"/>
      <c r="L52" s="21"/>
      <c r="M52" s="21">
        <v>174960</v>
      </c>
      <c r="N52" s="21"/>
      <c r="O52" s="21"/>
      <c r="P52" s="21"/>
      <c r="Q52" s="21"/>
      <c r="R52" s="21"/>
      <c r="S52" s="21"/>
      <c r="T52" s="21"/>
      <c r="U52" s="21"/>
      <c r="V52" s="21"/>
      <c r="W52" s="21"/>
      <c r="X52" s="21"/>
    </row>
    <row r="53" ht="21" customHeight="1" spans="1:24">
      <c r="A53" s="20" t="s">
        <v>48</v>
      </c>
      <c r="B53" s="20" t="s">
        <v>217</v>
      </c>
      <c r="C53" s="20" t="s">
        <v>154</v>
      </c>
      <c r="D53" s="20" t="s">
        <v>77</v>
      </c>
      <c r="E53" s="20" t="s">
        <v>78</v>
      </c>
      <c r="F53" s="20" t="s">
        <v>155</v>
      </c>
      <c r="G53" s="20" t="s">
        <v>156</v>
      </c>
      <c r="H53" s="21">
        <v>153320.8</v>
      </c>
      <c r="I53" s="21">
        <v>153320.8</v>
      </c>
      <c r="J53" s="21"/>
      <c r="K53" s="21"/>
      <c r="L53" s="21"/>
      <c r="M53" s="21">
        <v>153320.8</v>
      </c>
      <c r="N53" s="21"/>
      <c r="O53" s="21"/>
      <c r="P53" s="21"/>
      <c r="Q53" s="21"/>
      <c r="R53" s="21"/>
      <c r="S53" s="21"/>
      <c r="T53" s="21"/>
      <c r="U53" s="21"/>
      <c r="V53" s="21"/>
      <c r="W53" s="21"/>
      <c r="X53" s="21"/>
    </row>
    <row r="54" ht="21" customHeight="1" spans="1:24">
      <c r="A54" s="20" t="s">
        <v>48</v>
      </c>
      <c r="B54" s="20" t="s">
        <v>217</v>
      </c>
      <c r="C54" s="20" t="s">
        <v>154</v>
      </c>
      <c r="D54" s="20" t="s">
        <v>85</v>
      </c>
      <c r="E54" s="20" t="s">
        <v>86</v>
      </c>
      <c r="F54" s="20" t="s">
        <v>157</v>
      </c>
      <c r="G54" s="20" t="s">
        <v>158</v>
      </c>
      <c r="H54" s="21">
        <v>74597.78</v>
      </c>
      <c r="I54" s="21">
        <v>74597.78</v>
      </c>
      <c r="J54" s="21"/>
      <c r="K54" s="21"/>
      <c r="L54" s="21"/>
      <c r="M54" s="21">
        <v>74597.78</v>
      </c>
      <c r="N54" s="21"/>
      <c r="O54" s="21"/>
      <c r="P54" s="21"/>
      <c r="Q54" s="21"/>
      <c r="R54" s="21"/>
      <c r="S54" s="21"/>
      <c r="T54" s="21"/>
      <c r="U54" s="21"/>
      <c r="V54" s="21"/>
      <c r="W54" s="21"/>
      <c r="X54" s="21"/>
    </row>
    <row r="55" ht="21" customHeight="1" spans="1:24">
      <c r="A55" s="20" t="s">
        <v>48</v>
      </c>
      <c r="B55" s="20" t="s">
        <v>217</v>
      </c>
      <c r="C55" s="20" t="s">
        <v>154</v>
      </c>
      <c r="D55" s="20" t="s">
        <v>87</v>
      </c>
      <c r="E55" s="20" t="s">
        <v>88</v>
      </c>
      <c r="F55" s="20" t="s">
        <v>159</v>
      </c>
      <c r="G55" s="20" t="s">
        <v>160</v>
      </c>
      <c r="H55" s="21">
        <v>35522.75</v>
      </c>
      <c r="I55" s="21">
        <v>35522.75</v>
      </c>
      <c r="J55" s="21"/>
      <c r="K55" s="21"/>
      <c r="L55" s="21"/>
      <c r="M55" s="21">
        <v>35522.75</v>
      </c>
      <c r="N55" s="21"/>
      <c r="O55" s="21"/>
      <c r="P55" s="21"/>
      <c r="Q55" s="21"/>
      <c r="R55" s="21"/>
      <c r="S55" s="21"/>
      <c r="T55" s="21"/>
      <c r="U55" s="21"/>
      <c r="V55" s="21"/>
      <c r="W55" s="21"/>
      <c r="X55" s="21"/>
    </row>
    <row r="56" ht="21" customHeight="1" spans="1:24">
      <c r="A56" s="20" t="s">
        <v>48</v>
      </c>
      <c r="B56" s="20" t="s">
        <v>217</v>
      </c>
      <c r="C56" s="20" t="s">
        <v>154</v>
      </c>
      <c r="D56" s="20" t="s">
        <v>89</v>
      </c>
      <c r="E56" s="20" t="s">
        <v>90</v>
      </c>
      <c r="F56" s="20" t="s">
        <v>161</v>
      </c>
      <c r="G56" s="20" t="s">
        <v>162</v>
      </c>
      <c r="H56" s="21">
        <v>2730</v>
      </c>
      <c r="I56" s="21">
        <v>2730</v>
      </c>
      <c r="J56" s="21"/>
      <c r="K56" s="21"/>
      <c r="L56" s="21"/>
      <c r="M56" s="21">
        <v>2730</v>
      </c>
      <c r="N56" s="21"/>
      <c r="O56" s="21"/>
      <c r="P56" s="21"/>
      <c r="Q56" s="21"/>
      <c r="R56" s="21"/>
      <c r="S56" s="21"/>
      <c r="T56" s="21"/>
      <c r="U56" s="21"/>
      <c r="V56" s="21"/>
      <c r="W56" s="21"/>
      <c r="X56" s="21"/>
    </row>
    <row r="57" ht="21" customHeight="1" spans="1:24">
      <c r="A57" s="20" t="s">
        <v>48</v>
      </c>
      <c r="B57" s="20" t="s">
        <v>217</v>
      </c>
      <c r="C57" s="20" t="s">
        <v>154</v>
      </c>
      <c r="D57" s="20" t="s">
        <v>89</v>
      </c>
      <c r="E57" s="20" t="s">
        <v>90</v>
      </c>
      <c r="F57" s="20" t="s">
        <v>161</v>
      </c>
      <c r="G57" s="20" t="s">
        <v>162</v>
      </c>
      <c r="H57" s="21">
        <v>1916.51</v>
      </c>
      <c r="I57" s="21">
        <v>1916.51</v>
      </c>
      <c r="J57" s="21"/>
      <c r="K57" s="21"/>
      <c r="L57" s="21"/>
      <c r="M57" s="21">
        <v>1916.51</v>
      </c>
      <c r="N57" s="21"/>
      <c r="O57" s="21"/>
      <c r="P57" s="21"/>
      <c r="Q57" s="21"/>
      <c r="R57" s="21"/>
      <c r="S57" s="21"/>
      <c r="T57" s="21"/>
      <c r="U57" s="21"/>
      <c r="V57" s="21"/>
      <c r="W57" s="21"/>
      <c r="X57" s="21"/>
    </row>
    <row r="58" ht="21" customHeight="1" spans="1:24">
      <c r="A58" s="20" t="s">
        <v>48</v>
      </c>
      <c r="B58" s="20" t="s">
        <v>218</v>
      </c>
      <c r="C58" s="20" t="s">
        <v>96</v>
      </c>
      <c r="D58" s="20" t="s">
        <v>95</v>
      </c>
      <c r="E58" s="20" t="s">
        <v>96</v>
      </c>
      <c r="F58" s="20" t="s">
        <v>164</v>
      </c>
      <c r="G58" s="20" t="s">
        <v>96</v>
      </c>
      <c r="H58" s="21">
        <v>127849.8</v>
      </c>
      <c r="I58" s="21">
        <v>127849.8</v>
      </c>
      <c r="J58" s="21"/>
      <c r="K58" s="21"/>
      <c r="L58" s="21"/>
      <c r="M58" s="21">
        <v>127849.8</v>
      </c>
      <c r="N58" s="21"/>
      <c r="O58" s="21"/>
      <c r="P58" s="21"/>
      <c r="Q58" s="21"/>
      <c r="R58" s="21"/>
      <c r="S58" s="21"/>
      <c r="T58" s="21"/>
      <c r="U58" s="21"/>
      <c r="V58" s="21"/>
      <c r="W58" s="21"/>
      <c r="X58" s="21"/>
    </row>
    <row r="59" ht="21" customHeight="1" spans="1:24">
      <c r="A59" s="20" t="s">
        <v>48</v>
      </c>
      <c r="B59" s="20" t="s">
        <v>219</v>
      </c>
      <c r="C59" s="20" t="s">
        <v>170</v>
      </c>
      <c r="D59" s="20" t="s">
        <v>71</v>
      </c>
      <c r="E59" s="20" t="s">
        <v>72</v>
      </c>
      <c r="F59" s="20" t="s">
        <v>171</v>
      </c>
      <c r="G59" s="20" t="s">
        <v>170</v>
      </c>
      <c r="H59" s="21">
        <v>20787.6</v>
      </c>
      <c r="I59" s="21">
        <v>20787.6</v>
      </c>
      <c r="J59" s="21"/>
      <c r="K59" s="21"/>
      <c r="L59" s="21"/>
      <c r="M59" s="21">
        <v>20787.6</v>
      </c>
      <c r="N59" s="21"/>
      <c r="O59" s="21"/>
      <c r="P59" s="21"/>
      <c r="Q59" s="21"/>
      <c r="R59" s="21"/>
      <c r="S59" s="21"/>
      <c r="T59" s="21"/>
      <c r="U59" s="21"/>
      <c r="V59" s="21"/>
      <c r="W59" s="21"/>
      <c r="X59" s="21"/>
    </row>
    <row r="60" ht="21" customHeight="1" spans="1:24">
      <c r="A60" s="20" t="s">
        <v>48</v>
      </c>
      <c r="B60" s="20" t="s">
        <v>220</v>
      </c>
      <c r="C60" s="20" t="s">
        <v>176</v>
      </c>
      <c r="D60" s="20" t="s">
        <v>71</v>
      </c>
      <c r="E60" s="20" t="s">
        <v>72</v>
      </c>
      <c r="F60" s="20" t="s">
        <v>177</v>
      </c>
      <c r="G60" s="20" t="s">
        <v>178</v>
      </c>
      <c r="H60" s="21">
        <v>27500</v>
      </c>
      <c r="I60" s="21">
        <v>27500</v>
      </c>
      <c r="J60" s="21"/>
      <c r="K60" s="21"/>
      <c r="L60" s="21"/>
      <c r="M60" s="21">
        <v>27500</v>
      </c>
      <c r="N60" s="21"/>
      <c r="O60" s="21"/>
      <c r="P60" s="21"/>
      <c r="Q60" s="21"/>
      <c r="R60" s="21"/>
      <c r="S60" s="21"/>
      <c r="T60" s="21"/>
      <c r="U60" s="21"/>
      <c r="V60" s="21"/>
      <c r="W60" s="21"/>
      <c r="X60" s="21"/>
    </row>
    <row r="61" ht="21" customHeight="1" spans="1:24">
      <c r="A61" s="20" t="s">
        <v>48</v>
      </c>
      <c r="B61" s="20" t="s">
        <v>220</v>
      </c>
      <c r="C61" s="20" t="s">
        <v>176</v>
      </c>
      <c r="D61" s="20" t="s">
        <v>71</v>
      </c>
      <c r="E61" s="20" t="s">
        <v>72</v>
      </c>
      <c r="F61" s="20" t="s">
        <v>221</v>
      </c>
      <c r="G61" s="20" t="s">
        <v>222</v>
      </c>
      <c r="H61" s="21">
        <v>2000</v>
      </c>
      <c r="I61" s="21">
        <v>2000</v>
      </c>
      <c r="J61" s="21"/>
      <c r="K61" s="21"/>
      <c r="L61" s="21"/>
      <c r="M61" s="21">
        <v>2000</v>
      </c>
      <c r="N61" s="21"/>
      <c r="O61" s="21"/>
      <c r="P61" s="21"/>
      <c r="Q61" s="21"/>
      <c r="R61" s="21"/>
      <c r="S61" s="21"/>
      <c r="T61" s="21"/>
      <c r="U61" s="21"/>
      <c r="V61" s="21"/>
      <c r="W61" s="21"/>
      <c r="X61" s="21"/>
    </row>
    <row r="62" ht="21" customHeight="1" spans="1:24">
      <c r="A62" s="20" t="s">
        <v>48</v>
      </c>
      <c r="B62" s="20" t="s">
        <v>220</v>
      </c>
      <c r="C62" s="20" t="s">
        <v>176</v>
      </c>
      <c r="D62" s="20" t="s">
        <v>71</v>
      </c>
      <c r="E62" s="20" t="s">
        <v>72</v>
      </c>
      <c r="F62" s="20" t="s">
        <v>223</v>
      </c>
      <c r="G62" s="20" t="s">
        <v>224</v>
      </c>
      <c r="H62" s="21">
        <v>9000</v>
      </c>
      <c r="I62" s="21">
        <v>9000</v>
      </c>
      <c r="J62" s="21"/>
      <c r="K62" s="21"/>
      <c r="L62" s="21"/>
      <c r="M62" s="21">
        <v>9000</v>
      </c>
      <c r="N62" s="21"/>
      <c r="O62" s="21"/>
      <c r="P62" s="21"/>
      <c r="Q62" s="21"/>
      <c r="R62" s="21"/>
      <c r="S62" s="21"/>
      <c r="T62" s="21"/>
      <c r="U62" s="21"/>
      <c r="V62" s="21"/>
      <c r="W62" s="21"/>
      <c r="X62" s="21"/>
    </row>
    <row r="63" ht="21" customHeight="1" spans="1:24">
      <c r="A63" s="20" t="s">
        <v>48</v>
      </c>
      <c r="B63" s="20" t="s">
        <v>220</v>
      </c>
      <c r="C63" s="20" t="s">
        <v>176</v>
      </c>
      <c r="D63" s="20" t="s">
        <v>71</v>
      </c>
      <c r="E63" s="20" t="s">
        <v>72</v>
      </c>
      <c r="F63" s="20" t="s">
        <v>225</v>
      </c>
      <c r="G63" s="20" t="s">
        <v>226</v>
      </c>
      <c r="H63" s="21">
        <v>24000</v>
      </c>
      <c r="I63" s="21">
        <v>24000</v>
      </c>
      <c r="J63" s="21"/>
      <c r="K63" s="21"/>
      <c r="L63" s="21"/>
      <c r="M63" s="21">
        <v>24000</v>
      </c>
      <c r="N63" s="21"/>
      <c r="O63" s="21"/>
      <c r="P63" s="21"/>
      <c r="Q63" s="21"/>
      <c r="R63" s="21"/>
      <c r="S63" s="21"/>
      <c r="T63" s="21"/>
      <c r="U63" s="21"/>
      <c r="V63" s="21"/>
      <c r="W63" s="21"/>
      <c r="X63" s="21"/>
    </row>
    <row r="64" ht="21" customHeight="1" spans="1:24">
      <c r="A64" s="20" t="s">
        <v>48</v>
      </c>
      <c r="B64" s="20" t="s">
        <v>220</v>
      </c>
      <c r="C64" s="20" t="s">
        <v>176</v>
      </c>
      <c r="D64" s="20" t="s">
        <v>71</v>
      </c>
      <c r="E64" s="20" t="s">
        <v>72</v>
      </c>
      <c r="F64" s="20" t="s">
        <v>227</v>
      </c>
      <c r="G64" s="20" t="s">
        <v>228</v>
      </c>
      <c r="H64" s="21">
        <v>4000</v>
      </c>
      <c r="I64" s="21">
        <v>4000</v>
      </c>
      <c r="J64" s="21"/>
      <c r="K64" s="21"/>
      <c r="L64" s="21"/>
      <c r="M64" s="21">
        <v>4000</v>
      </c>
      <c r="N64" s="21"/>
      <c r="O64" s="21"/>
      <c r="P64" s="21"/>
      <c r="Q64" s="21"/>
      <c r="R64" s="21"/>
      <c r="S64" s="21"/>
      <c r="T64" s="21"/>
      <c r="U64" s="21"/>
      <c r="V64" s="21"/>
      <c r="W64" s="21"/>
      <c r="X64" s="21"/>
    </row>
    <row r="65" ht="21" customHeight="1" spans="1:24">
      <c r="A65" s="20" t="s">
        <v>48</v>
      </c>
      <c r="B65" s="20" t="s">
        <v>220</v>
      </c>
      <c r="C65" s="20" t="s">
        <v>176</v>
      </c>
      <c r="D65" s="20" t="s">
        <v>71</v>
      </c>
      <c r="E65" s="20" t="s">
        <v>72</v>
      </c>
      <c r="F65" s="20" t="s">
        <v>195</v>
      </c>
      <c r="G65" s="20" t="s">
        <v>196</v>
      </c>
      <c r="H65" s="21">
        <v>1000</v>
      </c>
      <c r="I65" s="21">
        <v>1000</v>
      </c>
      <c r="J65" s="21"/>
      <c r="K65" s="21"/>
      <c r="L65" s="21"/>
      <c r="M65" s="21">
        <v>1000</v>
      </c>
      <c r="N65" s="21"/>
      <c r="O65" s="21"/>
      <c r="P65" s="21"/>
      <c r="Q65" s="21"/>
      <c r="R65" s="21"/>
      <c r="S65" s="21"/>
      <c r="T65" s="21"/>
      <c r="U65" s="21"/>
      <c r="V65" s="21"/>
      <c r="W65" s="21"/>
      <c r="X65" s="21"/>
    </row>
    <row r="66" ht="21" customHeight="1" spans="1:24">
      <c r="A66" s="23" t="s">
        <v>97</v>
      </c>
      <c r="B66" s="24"/>
      <c r="C66" s="24"/>
      <c r="D66" s="24"/>
      <c r="E66" s="24"/>
      <c r="F66" s="24"/>
      <c r="G66" s="25"/>
      <c r="H66" s="21">
        <v>5940576.58</v>
      </c>
      <c r="I66" s="21">
        <v>5940576.58</v>
      </c>
      <c r="J66" s="21"/>
      <c r="K66" s="21"/>
      <c r="L66" s="21"/>
      <c r="M66" s="21">
        <v>5940576.58</v>
      </c>
      <c r="N66" s="21"/>
      <c r="O66" s="21"/>
      <c r="P66" s="21"/>
      <c r="Q66" s="21"/>
      <c r="R66" s="21"/>
      <c r="S66" s="21"/>
      <c r="T66" s="21"/>
      <c r="U66" s="21"/>
      <c r="V66" s="21"/>
      <c r="W66" s="21"/>
      <c r="X66" s="21"/>
    </row>
  </sheetData>
  <mergeCells count="30">
    <mergeCell ref="A2:X2"/>
    <mergeCell ref="A3:G3"/>
    <mergeCell ref="H4:X4"/>
    <mergeCell ref="I5:N5"/>
    <mergeCell ref="O5:Q5"/>
    <mergeCell ref="S5:X5"/>
    <mergeCell ref="I6:J6"/>
    <mergeCell ref="A66:G66"/>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20"/>
  <sheetViews>
    <sheetView showZeros="0" workbookViewId="0">
      <pane ySplit="1" topLeftCell="A3" activePane="bottomLeft" state="frozen"/>
      <selection/>
      <selection pane="bottomLeft" activeCell="A12" sqref="$A12:$XFD19"/>
    </sheetView>
  </sheetViews>
  <sheetFormatPr defaultColWidth="10.6555555555556" defaultRowHeight="14.25" customHeight="1"/>
  <cols>
    <col min="1" max="1" width="20.6666666666667" customWidth="1"/>
    <col min="2" max="2" width="29" customWidth="1"/>
    <col min="3" max="3" width="59.3333333333333" customWidth="1"/>
    <col min="4" max="4" width="41" customWidth="1"/>
    <col min="5" max="5" width="13" customWidth="1"/>
    <col min="6" max="6" width="23.6666666666667" customWidth="1"/>
    <col min="7" max="7" width="11.5" customWidth="1"/>
    <col min="8" max="8" width="20.6555555555556" customWidth="1"/>
    <col min="9" max="21" width="22.3333333333333" customWidth="1"/>
    <col min="22" max="23" width="22.5" customWidth="1"/>
  </cols>
  <sheetData>
    <row r="1" ht="13.5" customHeight="1" spans="2:23">
      <c r="B1" s="113"/>
      <c r="E1" s="2"/>
      <c r="F1" s="2"/>
      <c r="G1" s="2"/>
      <c r="H1" s="2"/>
      <c r="I1" s="3"/>
      <c r="J1" s="3"/>
      <c r="K1" s="3"/>
      <c r="L1" s="3"/>
      <c r="M1" s="3"/>
      <c r="N1" s="3"/>
      <c r="O1" s="3"/>
      <c r="P1" s="3"/>
      <c r="Q1" s="3"/>
      <c r="U1" s="113"/>
      <c r="W1" s="31" t="s">
        <v>229</v>
      </c>
    </row>
    <row r="2" ht="41.25" customHeight="1" spans="1:23">
      <c r="A2" s="5" t="str">
        <f>"2025"&amp;"年部门项目支出预算表"</f>
        <v>2025年部门项目支出预算表</v>
      </c>
      <c r="B2" s="5"/>
      <c r="C2" s="5"/>
      <c r="D2" s="5"/>
      <c r="E2" s="5"/>
      <c r="F2" s="5"/>
      <c r="G2" s="5"/>
      <c r="H2" s="5"/>
      <c r="I2" s="5"/>
      <c r="J2" s="5"/>
      <c r="K2" s="5"/>
      <c r="L2" s="5"/>
      <c r="M2" s="5"/>
      <c r="N2" s="5"/>
      <c r="O2" s="5"/>
      <c r="P2" s="5"/>
      <c r="Q2" s="5"/>
      <c r="R2" s="5"/>
      <c r="S2" s="5"/>
      <c r="T2" s="5"/>
      <c r="U2" s="5"/>
      <c r="V2" s="5"/>
      <c r="W2" s="5"/>
    </row>
    <row r="3" ht="19.5" customHeight="1" spans="1:23">
      <c r="A3" s="6" t="str">
        <f>"单位名称："&amp;"景洪市人力资源和社会保障局"</f>
        <v>单位名称：景洪市人力资源和社会保障局</v>
      </c>
      <c r="B3" s="6"/>
      <c r="C3" s="6"/>
      <c r="D3" s="6"/>
      <c r="E3" s="6"/>
      <c r="F3" s="6"/>
      <c r="G3" s="6"/>
      <c r="H3" s="6"/>
      <c r="I3" s="121"/>
      <c r="J3" s="121"/>
      <c r="K3" s="121"/>
      <c r="L3" s="121"/>
      <c r="M3" s="121"/>
      <c r="N3" s="121"/>
      <c r="O3" s="121"/>
      <c r="P3" s="121"/>
      <c r="Q3" s="121"/>
      <c r="R3" s="48"/>
      <c r="S3" s="48"/>
      <c r="T3" s="48"/>
      <c r="U3" s="133"/>
      <c r="V3" s="48"/>
      <c r="W3" s="96" t="s">
        <v>119</v>
      </c>
    </row>
    <row r="4" ht="21.75" customHeight="1" spans="1:23">
      <c r="A4" s="114" t="s">
        <v>230</v>
      </c>
      <c r="B4" s="115" t="s">
        <v>128</v>
      </c>
      <c r="C4" s="114" t="s">
        <v>129</v>
      </c>
      <c r="D4" s="114" t="s">
        <v>231</v>
      </c>
      <c r="E4" s="115" t="s">
        <v>130</v>
      </c>
      <c r="F4" s="115" t="s">
        <v>131</v>
      </c>
      <c r="G4" s="115" t="s">
        <v>232</v>
      </c>
      <c r="H4" s="115" t="s">
        <v>233</v>
      </c>
      <c r="I4" s="122" t="s">
        <v>29</v>
      </c>
      <c r="J4" s="123" t="s">
        <v>234</v>
      </c>
      <c r="K4" s="124"/>
      <c r="L4" s="124"/>
      <c r="M4" s="125"/>
      <c r="N4" s="123" t="s">
        <v>136</v>
      </c>
      <c r="O4" s="124"/>
      <c r="P4" s="125"/>
      <c r="Q4" s="115" t="s">
        <v>35</v>
      </c>
      <c r="R4" s="123" t="s">
        <v>55</v>
      </c>
      <c r="S4" s="124"/>
      <c r="T4" s="124"/>
      <c r="U4" s="124"/>
      <c r="V4" s="124"/>
      <c r="W4" s="125"/>
    </row>
    <row r="5" ht="21.75" customHeight="1" spans="1:23">
      <c r="A5" s="116"/>
      <c r="B5" s="117"/>
      <c r="C5" s="116"/>
      <c r="D5" s="116"/>
      <c r="E5" s="117"/>
      <c r="F5" s="117"/>
      <c r="G5" s="117"/>
      <c r="H5" s="117"/>
      <c r="I5" s="126"/>
      <c r="J5" s="127" t="s">
        <v>32</v>
      </c>
      <c r="K5" s="128"/>
      <c r="L5" s="115" t="s">
        <v>33</v>
      </c>
      <c r="M5" s="115" t="s">
        <v>34</v>
      </c>
      <c r="N5" s="115" t="s">
        <v>32</v>
      </c>
      <c r="O5" s="115" t="s">
        <v>33</v>
      </c>
      <c r="P5" s="115" t="s">
        <v>34</v>
      </c>
      <c r="Q5" s="117"/>
      <c r="R5" s="115" t="s">
        <v>31</v>
      </c>
      <c r="S5" s="114" t="s">
        <v>38</v>
      </c>
      <c r="T5" s="114" t="s">
        <v>143</v>
      </c>
      <c r="U5" s="114" t="s">
        <v>40</v>
      </c>
      <c r="V5" s="114" t="s">
        <v>41</v>
      </c>
      <c r="W5" s="114" t="s">
        <v>42</v>
      </c>
    </row>
    <row r="6" ht="21" customHeight="1" spans="1:23">
      <c r="A6" s="116"/>
      <c r="B6" s="117"/>
      <c r="C6" s="116"/>
      <c r="D6" s="116"/>
      <c r="E6" s="117"/>
      <c r="F6" s="117"/>
      <c r="G6" s="117"/>
      <c r="H6" s="117"/>
      <c r="I6" s="126"/>
      <c r="J6" s="129" t="s">
        <v>31</v>
      </c>
      <c r="K6" s="130"/>
      <c r="L6" s="117"/>
      <c r="M6" s="117"/>
      <c r="N6" s="117"/>
      <c r="O6" s="117"/>
      <c r="P6" s="117"/>
      <c r="Q6" s="117"/>
      <c r="R6" s="117"/>
      <c r="S6" s="116"/>
      <c r="T6" s="116"/>
      <c r="U6" s="116"/>
      <c r="V6" s="116"/>
      <c r="W6" s="116"/>
    </row>
    <row r="7" ht="39.75" customHeight="1" spans="1:23">
      <c r="A7" s="118"/>
      <c r="B7" s="119"/>
      <c r="C7" s="118"/>
      <c r="D7" s="118"/>
      <c r="E7" s="119"/>
      <c r="F7" s="119"/>
      <c r="G7" s="119"/>
      <c r="H7" s="119"/>
      <c r="I7" s="131"/>
      <c r="J7" s="132" t="s">
        <v>31</v>
      </c>
      <c r="K7" s="132" t="s">
        <v>235</v>
      </c>
      <c r="L7" s="119"/>
      <c r="M7" s="119"/>
      <c r="N7" s="119"/>
      <c r="O7" s="119"/>
      <c r="P7" s="119"/>
      <c r="Q7" s="119"/>
      <c r="R7" s="119"/>
      <c r="S7" s="118"/>
      <c r="T7" s="118"/>
      <c r="U7" s="118"/>
      <c r="V7" s="118"/>
      <c r="W7" s="118"/>
    </row>
    <row r="8" ht="19.5" customHeight="1" spans="1:23">
      <c r="A8" s="120">
        <v>1</v>
      </c>
      <c r="B8" s="120">
        <v>2</v>
      </c>
      <c r="C8" s="120">
        <v>3</v>
      </c>
      <c r="D8" s="120">
        <v>4</v>
      </c>
      <c r="E8" s="120">
        <v>5</v>
      </c>
      <c r="F8" s="120">
        <v>6</v>
      </c>
      <c r="G8" s="120">
        <v>7</v>
      </c>
      <c r="H8" s="120">
        <v>8</v>
      </c>
      <c r="I8" s="120">
        <v>9</v>
      </c>
      <c r="J8" s="120">
        <v>10</v>
      </c>
      <c r="K8" s="120">
        <v>11</v>
      </c>
      <c r="L8" s="120">
        <v>12</v>
      </c>
      <c r="M8" s="120">
        <v>13</v>
      </c>
      <c r="N8" s="120">
        <v>14</v>
      </c>
      <c r="O8" s="120">
        <v>15</v>
      </c>
      <c r="P8" s="120">
        <v>16</v>
      </c>
      <c r="Q8" s="120">
        <v>17</v>
      </c>
      <c r="R8" s="120">
        <v>18</v>
      </c>
      <c r="S8" s="120">
        <v>19</v>
      </c>
      <c r="T8" s="120">
        <v>20</v>
      </c>
      <c r="U8" s="120">
        <v>21</v>
      </c>
      <c r="V8" s="120">
        <v>22</v>
      </c>
      <c r="W8" s="120">
        <v>23</v>
      </c>
    </row>
    <row r="9" ht="21.75" customHeight="1" spans="1:23">
      <c r="A9" s="20"/>
      <c r="B9" s="20"/>
      <c r="C9" s="20" t="s">
        <v>236</v>
      </c>
      <c r="D9" s="20"/>
      <c r="E9" s="20"/>
      <c r="F9" s="20"/>
      <c r="G9" s="20"/>
      <c r="H9" s="20"/>
      <c r="I9" s="21">
        <v>20000</v>
      </c>
      <c r="J9" s="21">
        <v>20000</v>
      </c>
      <c r="K9" s="21">
        <v>20000</v>
      </c>
      <c r="L9" s="21"/>
      <c r="M9" s="21"/>
      <c r="N9" s="21"/>
      <c r="O9" s="21"/>
      <c r="P9" s="21"/>
      <c r="Q9" s="21"/>
      <c r="R9" s="21"/>
      <c r="S9" s="21"/>
      <c r="T9" s="21"/>
      <c r="U9" s="21"/>
      <c r="V9" s="21"/>
      <c r="W9" s="21"/>
    </row>
    <row r="10" ht="21.75" customHeight="1" spans="1:23">
      <c r="A10" s="20" t="s">
        <v>237</v>
      </c>
      <c r="B10" s="20" t="s">
        <v>238</v>
      </c>
      <c r="C10" s="20" t="s">
        <v>236</v>
      </c>
      <c r="D10" s="20" t="s">
        <v>44</v>
      </c>
      <c r="E10" s="20" t="s">
        <v>69</v>
      </c>
      <c r="F10" s="20" t="s">
        <v>70</v>
      </c>
      <c r="G10" s="20" t="s">
        <v>181</v>
      </c>
      <c r="H10" s="20" t="s">
        <v>182</v>
      </c>
      <c r="I10" s="21">
        <v>20000</v>
      </c>
      <c r="J10" s="21">
        <v>20000</v>
      </c>
      <c r="K10" s="21">
        <v>20000</v>
      </c>
      <c r="L10" s="21"/>
      <c r="M10" s="21"/>
      <c r="N10" s="21"/>
      <c r="O10" s="21"/>
      <c r="P10" s="21"/>
      <c r="Q10" s="21"/>
      <c r="R10" s="21"/>
      <c r="S10" s="21"/>
      <c r="T10" s="21"/>
      <c r="U10" s="21"/>
      <c r="V10" s="21"/>
      <c r="W10" s="21"/>
    </row>
    <row r="11" ht="21.75" customHeight="1" spans="1:23">
      <c r="A11" s="20"/>
      <c r="B11" s="20"/>
      <c r="C11" s="20" t="s">
        <v>239</v>
      </c>
      <c r="D11" s="20"/>
      <c r="E11" s="20"/>
      <c r="F11" s="20"/>
      <c r="G11" s="20"/>
      <c r="H11" s="20"/>
      <c r="I11" s="21">
        <v>85300</v>
      </c>
      <c r="J11" s="21">
        <v>85300</v>
      </c>
      <c r="K11" s="21">
        <v>85300</v>
      </c>
      <c r="L11" s="21"/>
      <c r="M11" s="21"/>
      <c r="N11" s="21"/>
      <c r="O11" s="21"/>
      <c r="P11" s="21"/>
      <c r="Q11" s="21"/>
      <c r="R11" s="21"/>
      <c r="S11" s="21"/>
      <c r="T11" s="21"/>
      <c r="U11" s="21"/>
      <c r="V11" s="21"/>
      <c r="W11" s="21"/>
    </row>
    <row r="12" ht="21.75" customHeight="1" spans="1:23">
      <c r="A12" s="20" t="s">
        <v>237</v>
      </c>
      <c r="B12" s="20" t="s">
        <v>240</v>
      </c>
      <c r="C12" s="20" t="s">
        <v>239</v>
      </c>
      <c r="D12" s="20" t="s">
        <v>44</v>
      </c>
      <c r="E12" s="20" t="s">
        <v>69</v>
      </c>
      <c r="F12" s="20" t="s">
        <v>70</v>
      </c>
      <c r="G12" s="20" t="s">
        <v>225</v>
      </c>
      <c r="H12" s="20" t="s">
        <v>226</v>
      </c>
      <c r="I12" s="21">
        <v>85300</v>
      </c>
      <c r="J12" s="21">
        <v>85300</v>
      </c>
      <c r="K12" s="21">
        <v>85300</v>
      </c>
      <c r="L12" s="21"/>
      <c r="M12" s="21"/>
      <c r="N12" s="21"/>
      <c r="O12" s="21"/>
      <c r="P12" s="21"/>
      <c r="Q12" s="21"/>
      <c r="R12" s="21"/>
      <c r="S12" s="21"/>
      <c r="T12" s="21"/>
      <c r="U12" s="21"/>
      <c r="V12" s="21"/>
      <c r="W12" s="21"/>
    </row>
    <row r="13" ht="21.75" customHeight="1" spans="1:23">
      <c r="A13" s="20"/>
      <c r="B13" s="20"/>
      <c r="C13" s="20" t="s">
        <v>241</v>
      </c>
      <c r="D13" s="20"/>
      <c r="E13" s="20"/>
      <c r="F13" s="20"/>
      <c r="G13" s="20"/>
      <c r="H13" s="20"/>
      <c r="I13" s="21">
        <v>80000</v>
      </c>
      <c r="J13" s="21">
        <v>80000</v>
      </c>
      <c r="K13" s="21">
        <v>80000</v>
      </c>
      <c r="L13" s="21"/>
      <c r="M13" s="21"/>
      <c r="N13" s="21"/>
      <c r="O13" s="21"/>
      <c r="P13" s="21"/>
      <c r="Q13" s="21"/>
      <c r="R13" s="21"/>
      <c r="S13" s="21"/>
      <c r="T13" s="21"/>
      <c r="U13" s="21"/>
      <c r="V13" s="21"/>
      <c r="W13" s="21"/>
    </row>
    <row r="14" ht="21.75" customHeight="1" spans="1:23">
      <c r="A14" s="20" t="s">
        <v>242</v>
      </c>
      <c r="B14" s="20" t="s">
        <v>243</v>
      </c>
      <c r="C14" s="20" t="s">
        <v>241</v>
      </c>
      <c r="D14" s="20" t="s">
        <v>44</v>
      </c>
      <c r="E14" s="20" t="s">
        <v>67</v>
      </c>
      <c r="F14" s="20" t="s">
        <v>68</v>
      </c>
      <c r="G14" s="20" t="s">
        <v>177</v>
      </c>
      <c r="H14" s="20" t="s">
        <v>178</v>
      </c>
      <c r="I14" s="21">
        <v>30000</v>
      </c>
      <c r="J14" s="21">
        <v>30000</v>
      </c>
      <c r="K14" s="21">
        <v>30000</v>
      </c>
      <c r="L14" s="21"/>
      <c r="M14" s="21"/>
      <c r="N14" s="21"/>
      <c r="O14" s="21"/>
      <c r="P14" s="21"/>
      <c r="Q14" s="21"/>
      <c r="R14" s="21"/>
      <c r="S14" s="21"/>
      <c r="T14" s="21"/>
      <c r="U14" s="21"/>
      <c r="V14" s="21"/>
      <c r="W14" s="21"/>
    </row>
    <row r="15" ht="21.75" customHeight="1" spans="1:23">
      <c r="A15" s="20" t="s">
        <v>242</v>
      </c>
      <c r="B15" s="20" t="s">
        <v>243</v>
      </c>
      <c r="C15" s="20" t="s">
        <v>241</v>
      </c>
      <c r="D15" s="20" t="s">
        <v>44</v>
      </c>
      <c r="E15" s="20" t="s">
        <v>67</v>
      </c>
      <c r="F15" s="20" t="s">
        <v>68</v>
      </c>
      <c r="G15" s="20" t="s">
        <v>183</v>
      </c>
      <c r="H15" s="20" t="s">
        <v>184</v>
      </c>
      <c r="I15" s="21">
        <v>16000</v>
      </c>
      <c r="J15" s="21">
        <v>16000</v>
      </c>
      <c r="K15" s="21">
        <v>16000</v>
      </c>
      <c r="L15" s="21"/>
      <c r="M15" s="21"/>
      <c r="N15" s="21"/>
      <c r="O15" s="21"/>
      <c r="P15" s="21"/>
      <c r="Q15" s="21"/>
      <c r="R15" s="21"/>
      <c r="S15" s="21"/>
      <c r="T15" s="21"/>
      <c r="U15" s="21"/>
      <c r="V15" s="21"/>
      <c r="W15" s="21"/>
    </row>
    <row r="16" ht="21.75" customHeight="1" spans="1:23">
      <c r="A16" s="20" t="s">
        <v>242</v>
      </c>
      <c r="B16" s="20" t="s">
        <v>243</v>
      </c>
      <c r="C16" s="20" t="s">
        <v>241</v>
      </c>
      <c r="D16" s="20" t="s">
        <v>44</v>
      </c>
      <c r="E16" s="20" t="s">
        <v>67</v>
      </c>
      <c r="F16" s="20" t="s">
        <v>68</v>
      </c>
      <c r="G16" s="20" t="s">
        <v>244</v>
      </c>
      <c r="H16" s="20" t="s">
        <v>245</v>
      </c>
      <c r="I16" s="21">
        <v>24000</v>
      </c>
      <c r="J16" s="21">
        <v>24000</v>
      </c>
      <c r="K16" s="21">
        <v>24000</v>
      </c>
      <c r="L16" s="21"/>
      <c r="M16" s="21"/>
      <c r="N16" s="21"/>
      <c r="O16" s="21"/>
      <c r="P16" s="21"/>
      <c r="Q16" s="21"/>
      <c r="R16" s="21"/>
      <c r="S16" s="21"/>
      <c r="T16" s="21"/>
      <c r="U16" s="21"/>
      <c r="V16" s="21"/>
      <c r="W16" s="21"/>
    </row>
    <row r="17" ht="21.75" customHeight="1" spans="1:23">
      <c r="A17" s="20" t="s">
        <v>242</v>
      </c>
      <c r="B17" s="20" t="s">
        <v>243</v>
      </c>
      <c r="C17" s="20" t="s">
        <v>241</v>
      </c>
      <c r="D17" s="20" t="s">
        <v>44</v>
      </c>
      <c r="E17" s="20" t="s">
        <v>67</v>
      </c>
      <c r="F17" s="20" t="s">
        <v>68</v>
      </c>
      <c r="G17" s="20" t="s">
        <v>195</v>
      </c>
      <c r="H17" s="20" t="s">
        <v>196</v>
      </c>
      <c r="I17" s="21">
        <v>10000</v>
      </c>
      <c r="J17" s="21">
        <v>10000</v>
      </c>
      <c r="K17" s="21">
        <v>10000</v>
      </c>
      <c r="L17" s="21"/>
      <c r="M17" s="21"/>
      <c r="N17" s="21"/>
      <c r="O17" s="21"/>
      <c r="P17" s="21"/>
      <c r="Q17" s="21"/>
      <c r="R17" s="21"/>
      <c r="S17" s="21"/>
      <c r="T17" s="21"/>
      <c r="U17" s="21"/>
      <c r="V17" s="21"/>
      <c r="W17" s="21"/>
    </row>
    <row r="18" ht="21.75" customHeight="1" spans="1:23">
      <c r="A18" s="20"/>
      <c r="B18" s="20"/>
      <c r="C18" s="20" t="s">
        <v>246</v>
      </c>
      <c r="D18" s="20"/>
      <c r="E18" s="20"/>
      <c r="F18" s="20"/>
      <c r="G18" s="20"/>
      <c r="H18" s="20"/>
      <c r="I18" s="21">
        <v>905700</v>
      </c>
      <c r="J18" s="21">
        <v>905700</v>
      </c>
      <c r="K18" s="21">
        <v>905700</v>
      </c>
      <c r="L18" s="21"/>
      <c r="M18" s="21"/>
      <c r="N18" s="21"/>
      <c r="O18" s="21"/>
      <c r="P18" s="21"/>
      <c r="Q18" s="21"/>
      <c r="R18" s="21"/>
      <c r="S18" s="21"/>
      <c r="T18" s="21"/>
      <c r="U18" s="21"/>
      <c r="V18" s="21"/>
      <c r="W18" s="21"/>
    </row>
    <row r="19" ht="21.75" customHeight="1" spans="1:23">
      <c r="A19" s="20" t="s">
        <v>237</v>
      </c>
      <c r="B19" s="20" t="s">
        <v>247</v>
      </c>
      <c r="C19" s="20" t="s">
        <v>246</v>
      </c>
      <c r="D19" s="20" t="s">
        <v>44</v>
      </c>
      <c r="E19" s="20" t="s">
        <v>67</v>
      </c>
      <c r="F19" s="20" t="s">
        <v>68</v>
      </c>
      <c r="G19" s="20" t="s">
        <v>248</v>
      </c>
      <c r="H19" s="20" t="s">
        <v>249</v>
      </c>
      <c r="I19" s="21">
        <v>905700</v>
      </c>
      <c r="J19" s="21">
        <v>905700</v>
      </c>
      <c r="K19" s="21">
        <v>905700</v>
      </c>
      <c r="L19" s="21"/>
      <c r="M19" s="21"/>
      <c r="N19" s="21"/>
      <c r="O19" s="21"/>
      <c r="P19" s="21"/>
      <c r="Q19" s="21"/>
      <c r="R19" s="21"/>
      <c r="S19" s="21"/>
      <c r="T19" s="21"/>
      <c r="U19" s="21"/>
      <c r="V19" s="21"/>
      <c r="W19" s="21"/>
    </row>
    <row r="20" ht="18.75" customHeight="1" spans="1:23">
      <c r="A20" s="23" t="s">
        <v>97</v>
      </c>
      <c r="B20" s="24"/>
      <c r="C20" s="24"/>
      <c r="D20" s="24"/>
      <c r="E20" s="24"/>
      <c r="F20" s="24"/>
      <c r="G20" s="24"/>
      <c r="H20" s="25"/>
      <c r="I20" s="21">
        <v>1091000</v>
      </c>
      <c r="J20" s="21">
        <v>1091000</v>
      </c>
      <c r="K20" s="21">
        <v>1091000</v>
      </c>
      <c r="L20" s="21"/>
      <c r="M20" s="21"/>
      <c r="N20" s="21"/>
      <c r="O20" s="21"/>
      <c r="P20" s="21"/>
      <c r="Q20" s="21"/>
      <c r="R20" s="21"/>
      <c r="S20" s="21"/>
      <c r="T20" s="21"/>
      <c r="U20" s="21"/>
      <c r="V20" s="21"/>
      <c r="W20" s="21"/>
    </row>
  </sheetData>
  <mergeCells count="28">
    <mergeCell ref="A2:W2"/>
    <mergeCell ref="A3:H3"/>
    <mergeCell ref="J4:M4"/>
    <mergeCell ref="N4:P4"/>
    <mergeCell ref="R4:W4"/>
    <mergeCell ref="A20:H20"/>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34"/>
  <sheetViews>
    <sheetView showZeros="0" workbookViewId="0">
      <pane ySplit="1" topLeftCell="A2" activePane="bottomLeft" state="frozen"/>
      <selection/>
      <selection pane="bottomLeft" activeCell="E31" sqref="A27:E34"/>
    </sheetView>
  </sheetViews>
  <sheetFormatPr defaultColWidth="10.6555555555556" defaultRowHeight="12" customHeight="1"/>
  <cols>
    <col min="1" max="1" width="40" customWidth="1"/>
    <col min="2" max="2" width="49.8333333333333" customWidth="1"/>
    <col min="3" max="3" width="21.5" customWidth="1"/>
    <col min="4" max="4" width="21.3333333333333" customWidth="1"/>
    <col min="5" max="5" width="25.8333333333333" customWidth="1"/>
    <col min="6" max="6" width="12.3222222222222" customWidth="1"/>
    <col min="7" max="7" width="22.9777777777778" customWidth="1"/>
    <col min="8" max="8" width="12.3222222222222" customWidth="1"/>
    <col min="9" max="9" width="18.6666666666667" customWidth="1"/>
    <col min="10" max="10" width="78.1666666666667" customWidth="1"/>
  </cols>
  <sheetData>
    <row r="1" ht="15" customHeight="1" spans="10:10">
      <c r="J1" s="112" t="s">
        <v>250</v>
      </c>
    </row>
    <row r="2" ht="33" customHeight="1" spans="1:10">
      <c r="A2" s="5" t="str">
        <f>"2025"&amp;"年部门项目支出绩效目标表"</f>
        <v>2025年部门项目支出绩效目标表</v>
      </c>
      <c r="B2" s="5"/>
      <c r="C2" s="5"/>
      <c r="D2" s="5"/>
      <c r="E2" s="5"/>
      <c r="F2" s="5"/>
      <c r="G2" s="5"/>
      <c r="H2" s="5"/>
      <c r="I2" s="5"/>
      <c r="J2" s="5"/>
    </row>
    <row r="3" ht="27" customHeight="1" spans="1:10">
      <c r="A3" s="6" t="str">
        <f>"单位名称："&amp;"景洪市人力资源和社会保障局"</f>
        <v>单位名称：景洪市人力资源和社会保障局</v>
      </c>
      <c r="B3" s="111"/>
      <c r="C3" s="34"/>
      <c r="D3" s="34"/>
      <c r="E3" s="34"/>
      <c r="F3" s="34"/>
      <c r="G3" s="34"/>
      <c r="H3" s="34"/>
      <c r="I3" s="34"/>
      <c r="J3" s="34"/>
    </row>
    <row r="4" ht="44.25" customHeight="1" spans="1:10">
      <c r="A4" s="39" t="s">
        <v>251</v>
      </c>
      <c r="B4" s="39" t="s">
        <v>252</v>
      </c>
      <c r="C4" s="39" t="s">
        <v>253</v>
      </c>
      <c r="D4" s="39" t="s">
        <v>254</v>
      </c>
      <c r="E4" s="39" t="s">
        <v>255</v>
      </c>
      <c r="F4" s="19" t="s">
        <v>256</v>
      </c>
      <c r="G4" s="39" t="s">
        <v>257</v>
      </c>
      <c r="H4" s="19" t="s">
        <v>258</v>
      </c>
      <c r="I4" s="19" t="s">
        <v>259</v>
      </c>
      <c r="J4" s="39" t="s">
        <v>260</v>
      </c>
    </row>
    <row r="5" ht="19.5" customHeight="1" spans="1:10">
      <c r="A5" s="39">
        <v>1</v>
      </c>
      <c r="B5" s="39">
        <v>2</v>
      </c>
      <c r="C5" s="39">
        <v>3</v>
      </c>
      <c r="D5" s="39">
        <v>4</v>
      </c>
      <c r="E5" s="39">
        <v>5</v>
      </c>
      <c r="F5" s="19">
        <v>6</v>
      </c>
      <c r="G5" s="39">
        <v>7</v>
      </c>
      <c r="H5" s="19">
        <v>8</v>
      </c>
      <c r="I5" s="19">
        <v>9</v>
      </c>
      <c r="J5" s="39">
        <v>10</v>
      </c>
    </row>
    <row r="6" ht="40.5" customHeight="1" spans="1:10">
      <c r="A6" s="20" t="s">
        <v>44</v>
      </c>
      <c r="B6" s="20"/>
      <c r="C6" s="20"/>
      <c r="D6" s="20"/>
      <c r="E6" s="20"/>
      <c r="F6" s="20"/>
      <c r="G6" s="20"/>
      <c r="H6" s="20"/>
      <c r="I6" s="20"/>
      <c r="J6" s="20"/>
    </row>
    <row r="7" ht="51" customHeight="1" spans="1:10">
      <c r="A7" s="93" t="s">
        <v>236</v>
      </c>
      <c r="B7" s="20" t="s">
        <v>261</v>
      </c>
      <c r="C7" s="20" t="s">
        <v>262</v>
      </c>
      <c r="D7" s="20" t="s">
        <v>263</v>
      </c>
      <c r="E7" s="20" t="s">
        <v>264</v>
      </c>
      <c r="F7" s="22" t="s">
        <v>265</v>
      </c>
      <c r="G7" s="20" t="s">
        <v>266</v>
      </c>
      <c r="H7" s="22" t="s">
        <v>267</v>
      </c>
      <c r="I7" s="22" t="s">
        <v>268</v>
      </c>
      <c r="J7" s="20" t="s">
        <v>269</v>
      </c>
    </row>
    <row r="8" ht="51" customHeight="1" spans="1:10">
      <c r="A8" s="93" t="s">
        <v>236</v>
      </c>
      <c r="B8" s="20" t="s">
        <v>261</v>
      </c>
      <c r="C8" s="20" t="s">
        <v>262</v>
      </c>
      <c r="D8" s="20" t="s">
        <v>270</v>
      </c>
      <c r="E8" s="20" t="s">
        <v>271</v>
      </c>
      <c r="F8" s="22" t="s">
        <v>265</v>
      </c>
      <c r="G8" s="20" t="s">
        <v>272</v>
      </c>
      <c r="H8" s="22" t="s">
        <v>267</v>
      </c>
      <c r="I8" s="22" t="s">
        <v>268</v>
      </c>
      <c r="J8" s="20" t="s">
        <v>273</v>
      </c>
    </row>
    <row r="9" ht="51" customHeight="1" spans="1:10">
      <c r="A9" s="93" t="s">
        <v>236</v>
      </c>
      <c r="B9" s="20" t="s">
        <v>261</v>
      </c>
      <c r="C9" s="20" t="s">
        <v>262</v>
      </c>
      <c r="D9" s="20" t="s">
        <v>274</v>
      </c>
      <c r="E9" s="20" t="s">
        <v>275</v>
      </c>
      <c r="F9" s="22" t="s">
        <v>276</v>
      </c>
      <c r="G9" s="20" t="s">
        <v>277</v>
      </c>
      <c r="H9" s="22" t="s">
        <v>278</v>
      </c>
      <c r="I9" s="22" t="s">
        <v>279</v>
      </c>
      <c r="J9" s="20" t="s">
        <v>280</v>
      </c>
    </row>
    <row r="10" ht="40.5" customHeight="1" spans="1:10">
      <c r="A10" s="93" t="s">
        <v>236</v>
      </c>
      <c r="B10" s="20" t="s">
        <v>261</v>
      </c>
      <c r="C10" s="20" t="s">
        <v>281</v>
      </c>
      <c r="D10" s="20" t="s">
        <v>282</v>
      </c>
      <c r="E10" s="20" t="s">
        <v>283</v>
      </c>
      <c r="F10" s="22" t="s">
        <v>284</v>
      </c>
      <c r="G10" s="20" t="s">
        <v>285</v>
      </c>
      <c r="H10" s="22"/>
      <c r="I10" s="22" t="s">
        <v>279</v>
      </c>
      <c r="J10" s="20" t="s">
        <v>283</v>
      </c>
    </row>
    <row r="11" ht="69" customHeight="1" spans="1:10">
      <c r="A11" s="93" t="s">
        <v>236</v>
      </c>
      <c r="B11" s="20" t="s">
        <v>261</v>
      </c>
      <c r="C11" s="20" t="s">
        <v>286</v>
      </c>
      <c r="D11" s="20" t="s">
        <v>287</v>
      </c>
      <c r="E11" s="20" t="s">
        <v>288</v>
      </c>
      <c r="F11" s="22" t="s">
        <v>265</v>
      </c>
      <c r="G11" s="20" t="s">
        <v>266</v>
      </c>
      <c r="H11" s="22" t="s">
        <v>267</v>
      </c>
      <c r="I11" s="22" t="s">
        <v>268</v>
      </c>
      <c r="J11" s="20" t="s">
        <v>289</v>
      </c>
    </row>
    <row r="12" ht="40.5" customHeight="1" spans="1:10">
      <c r="A12" s="93" t="s">
        <v>241</v>
      </c>
      <c r="B12" s="20" t="s">
        <v>290</v>
      </c>
      <c r="C12" s="20" t="s">
        <v>262</v>
      </c>
      <c r="D12" s="20" t="s">
        <v>263</v>
      </c>
      <c r="E12" s="20" t="s">
        <v>291</v>
      </c>
      <c r="F12" s="22" t="s">
        <v>265</v>
      </c>
      <c r="G12" s="20" t="s">
        <v>292</v>
      </c>
      <c r="H12" s="22" t="s">
        <v>267</v>
      </c>
      <c r="I12" s="22" t="s">
        <v>268</v>
      </c>
      <c r="J12" s="20" t="s">
        <v>293</v>
      </c>
    </row>
    <row r="13" ht="40.5" customHeight="1" spans="1:10">
      <c r="A13" s="93" t="s">
        <v>241</v>
      </c>
      <c r="B13" s="20" t="s">
        <v>290</v>
      </c>
      <c r="C13" s="20" t="s">
        <v>262</v>
      </c>
      <c r="D13" s="20" t="s">
        <v>263</v>
      </c>
      <c r="E13" s="20" t="s">
        <v>294</v>
      </c>
      <c r="F13" s="22" t="s">
        <v>265</v>
      </c>
      <c r="G13" s="20" t="s">
        <v>113</v>
      </c>
      <c r="H13" s="22" t="s">
        <v>295</v>
      </c>
      <c r="I13" s="22" t="s">
        <v>268</v>
      </c>
      <c r="J13" s="20" t="s">
        <v>296</v>
      </c>
    </row>
    <row r="14" ht="40.5" customHeight="1" spans="1:10">
      <c r="A14" s="93" t="s">
        <v>241</v>
      </c>
      <c r="B14" s="20" t="s">
        <v>290</v>
      </c>
      <c r="C14" s="20" t="s">
        <v>262</v>
      </c>
      <c r="D14" s="20" t="s">
        <v>263</v>
      </c>
      <c r="E14" s="20" t="s">
        <v>297</v>
      </c>
      <c r="F14" s="22" t="s">
        <v>265</v>
      </c>
      <c r="G14" s="20" t="s">
        <v>298</v>
      </c>
      <c r="H14" s="22" t="s">
        <v>299</v>
      </c>
      <c r="I14" s="22" t="s">
        <v>268</v>
      </c>
      <c r="J14" s="20" t="s">
        <v>300</v>
      </c>
    </row>
    <row r="15" ht="40.5" customHeight="1" spans="1:10">
      <c r="A15" s="93" t="s">
        <v>241</v>
      </c>
      <c r="B15" s="20" t="s">
        <v>290</v>
      </c>
      <c r="C15" s="20" t="s">
        <v>262</v>
      </c>
      <c r="D15" s="20" t="s">
        <v>270</v>
      </c>
      <c r="E15" s="20" t="s">
        <v>301</v>
      </c>
      <c r="F15" s="22" t="s">
        <v>265</v>
      </c>
      <c r="G15" s="20" t="s">
        <v>302</v>
      </c>
      <c r="H15" s="22" t="s">
        <v>267</v>
      </c>
      <c r="I15" s="22" t="s">
        <v>268</v>
      </c>
      <c r="J15" s="20" t="s">
        <v>303</v>
      </c>
    </row>
    <row r="16" ht="40.5" customHeight="1" spans="1:10">
      <c r="A16" s="93" t="s">
        <v>241</v>
      </c>
      <c r="B16" s="20" t="s">
        <v>290</v>
      </c>
      <c r="C16" s="20" t="s">
        <v>262</v>
      </c>
      <c r="D16" s="20" t="s">
        <v>270</v>
      </c>
      <c r="E16" s="20" t="s">
        <v>304</v>
      </c>
      <c r="F16" s="22" t="s">
        <v>265</v>
      </c>
      <c r="G16" s="20" t="s">
        <v>292</v>
      </c>
      <c r="H16" s="22" t="s">
        <v>267</v>
      </c>
      <c r="I16" s="22" t="s">
        <v>268</v>
      </c>
      <c r="J16" s="20" t="s">
        <v>305</v>
      </c>
    </row>
    <row r="17" ht="40.5" customHeight="1" spans="1:10">
      <c r="A17" s="93" t="s">
        <v>241</v>
      </c>
      <c r="B17" s="20" t="s">
        <v>290</v>
      </c>
      <c r="C17" s="20" t="s">
        <v>281</v>
      </c>
      <c r="D17" s="20" t="s">
        <v>282</v>
      </c>
      <c r="E17" s="20" t="s">
        <v>306</v>
      </c>
      <c r="F17" s="22" t="s">
        <v>284</v>
      </c>
      <c r="G17" s="20" t="s">
        <v>307</v>
      </c>
      <c r="H17" s="22" t="s">
        <v>308</v>
      </c>
      <c r="I17" s="22" t="s">
        <v>279</v>
      </c>
      <c r="J17" s="20" t="s">
        <v>309</v>
      </c>
    </row>
    <row r="18" ht="40.5" customHeight="1" spans="1:10">
      <c r="A18" s="93" t="s">
        <v>241</v>
      </c>
      <c r="B18" s="20" t="s">
        <v>290</v>
      </c>
      <c r="C18" s="20" t="s">
        <v>281</v>
      </c>
      <c r="D18" s="20" t="s">
        <v>282</v>
      </c>
      <c r="E18" s="20" t="s">
        <v>310</v>
      </c>
      <c r="F18" s="22" t="s">
        <v>284</v>
      </c>
      <c r="G18" s="20" t="s">
        <v>311</v>
      </c>
      <c r="H18" s="22" t="s">
        <v>308</v>
      </c>
      <c r="I18" s="22" t="s">
        <v>279</v>
      </c>
      <c r="J18" s="20" t="s">
        <v>312</v>
      </c>
    </row>
    <row r="19" ht="40.5" customHeight="1" spans="1:10">
      <c r="A19" s="93" t="s">
        <v>241</v>
      </c>
      <c r="B19" s="20" t="s">
        <v>290</v>
      </c>
      <c r="C19" s="20" t="s">
        <v>286</v>
      </c>
      <c r="D19" s="20" t="s">
        <v>287</v>
      </c>
      <c r="E19" s="20" t="s">
        <v>313</v>
      </c>
      <c r="F19" s="22" t="s">
        <v>265</v>
      </c>
      <c r="G19" s="20" t="s">
        <v>266</v>
      </c>
      <c r="H19" s="22" t="s">
        <v>267</v>
      </c>
      <c r="I19" s="22" t="s">
        <v>268</v>
      </c>
      <c r="J19" s="20" t="s">
        <v>313</v>
      </c>
    </row>
    <row r="20" ht="40.5" customHeight="1" spans="1:10">
      <c r="A20" s="93" t="s">
        <v>241</v>
      </c>
      <c r="B20" s="20" t="s">
        <v>290</v>
      </c>
      <c r="C20" s="20" t="s">
        <v>286</v>
      </c>
      <c r="D20" s="20" t="s">
        <v>287</v>
      </c>
      <c r="E20" s="20" t="s">
        <v>314</v>
      </c>
      <c r="F20" s="22" t="s">
        <v>265</v>
      </c>
      <c r="G20" s="20" t="s">
        <v>266</v>
      </c>
      <c r="H20" s="22" t="s">
        <v>267</v>
      </c>
      <c r="I20" s="22" t="s">
        <v>268</v>
      </c>
      <c r="J20" s="20" t="s">
        <v>314</v>
      </c>
    </row>
    <row r="21" ht="40.5" customHeight="1" spans="1:10">
      <c r="A21" s="93" t="s">
        <v>241</v>
      </c>
      <c r="B21" s="20" t="s">
        <v>290</v>
      </c>
      <c r="C21" s="20" t="s">
        <v>286</v>
      </c>
      <c r="D21" s="20" t="s">
        <v>287</v>
      </c>
      <c r="E21" s="20" t="s">
        <v>315</v>
      </c>
      <c r="F21" s="22" t="s">
        <v>265</v>
      </c>
      <c r="G21" s="20" t="s">
        <v>266</v>
      </c>
      <c r="H21" s="22" t="s">
        <v>267</v>
      </c>
      <c r="I21" s="22" t="s">
        <v>268</v>
      </c>
      <c r="J21" s="20" t="s">
        <v>316</v>
      </c>
    </row>
    <row r="22" ht="40.5" customHeight="1" spans="1:10">
      <c r="A22" s="93" t="s">
        <v>246</v>
      </c>
      <c r="B22" s="20" t="s">
        <v>317</v>
      </c>
      <c r="C22" s="20" t="s">
        <v>262</v>
      </c>
      <c r="D22" s="20" t="s">
        <v>263</v>
      </c>
      <c r="E22" s="20" t="s">
        <v>318</v>
      </c>
      <c r="F22" s="22" t="s">
        <v>284</v>
      </c>
      <c r="G22" s="20" t="s">
        <v>319</v>
      </c>
      <c r="H22" s="22" t="s">
        <v>320</v>
      </c>
      <c r="I22" s="22" t="s">
        <v>268</v>
      </c>
      <c r="J22" s="20" t="s">
        <v>321</v>
      </c>
    </row>
    <row r="23" ht="40.5" customHeight="1" spans="1:10">
      <c r="A23" s="93" t="s">
        <v>322</v>
      </c>
      <c r="B23" s="20" t="s">
        <v>317</v>
      </c>
      <c r="C23" s="20" t="s">
        <v>262</v>
      </c>
      <c r="D23" s="20" t="s">
        <v>270</v>
      </c>
      <c r="E23" s="20" t="s">
        <v>323</v>
      </c>
      <c r="F23" s="22" t="s">
        <v>284</v>
      </c>
      <c r="G23" s="20" t="s">
        <v>319</v>
      </c>
      <c r="H23" s="22" t="s">
        <v>324</v>
      </c>
      <c r="I23" s="22" t="s">
        <v>268</v>
      </c>
      <c r="J23" s="20" t="s">
        <v>323</v>
      </c>
    </row>
    <row r="24" ht="40.5" customHeight="1" spans="1:10">
      <c r="A24" s="93" t="s">
        <v>322</v>
      </c>
      <c r="B24" s="20" t="s">
        <v>317</v>
      </c>
      <c r="C24" s="20" t="s">
        <v>262</v>
      </c>
      <c r="D24" s="20" t="s">
        <v>274</v>
      </c>
      <c r="E24" s="20" t="s">
        <v>325</v>
      </c>
      <c r="F24" s="22" t="s">
        <v>284</v>
      </c>
      <c r="G24" s="20" t="s">
        <v>319</v>
      </c>
      <c r="H24" s="22" t="s">
        <v>324</v>
      </c>
      <c r="I24" s="22" t="s">
        <v>268</v>
      </c>
      <c r="J24" s="20" t="s">
        <v>326</v>
      </c>
    </row>
    <row r="25" ht="40.5" customHeight="1" spans="1:10">
      <c r="A25" s="93" t="s">
        <v>322</v>
      </c>
      <c r="B25" s="20" t="s">
        <v>317</v>
      </c>
      <c r="C25" s="20" t="s">
        <v>281</v>
      </c>
      <c r="D25" s="20" t="s">
        <v>282</v>
      </c>
      <c r="E25" s="20" t="s">
        <v>327</v>
      </c>
      <c r="F25" s="22" t="s">
        <v>284</v>
      </c>
      <c r="G25" s="20" t="s">
        <v>285</v>
      </c>
      <c r="H25" s="22"/>
      <c r="I25" s="22" t="s">
        <v>279</v>
      </c>
      <c r="J25" s="20" t="s">
        <v>327</v>
      </c>
    </row>
    <row r="26" ht="40.5" customHeight="1" spans="1:10">
      <c r="A26" s="93" t="s">
        <v>322</v>
      </c>
      <c r="B26" s="20" t="s">
        <v>317</v>
      </c>
      <c r="C26" s="20" t="s">
        <v>286</v>
      </c>
      <c r="D26" s="20" t="s">
        <v>287</v>
      </c>
      <c r="E26" s="20" t="s">
        <v>328</v>
      </c>
      <c r="F26" s="22" t="s">
        <v>265</v>
      </c>
      <c r="G26" s="20" t="s">
        <v>329</v>
      </c>
      <c r="H26" s="22" t="s">
        <v>267</v>
      </c>
      <c r="I26" s="22" t="s">
        <v>268</v>
      </c>
      <c r="J26" s="20" t="s">
        <v>328</v>
      </c>
    </row>
    <row r="27" ht="40.5" customHeight="1" spans="1:10">
      <c r="A27" s="93" t="s">
        <v>239</v>
      </c>
      <c r="B27" s="20" t="s">
        <v>317</v>
      </c>
      <c r="C27" s="20" t="s">
        <v>262</v>
      </c>
      <c r="D27" s="20" t="s">
        <v>263</v>
      </c>
      <c r="E27" s="20" t="s">
        <v>330</v>
      </c>
      <c r="F27" s="22" t="s">
        <v>284</v>
      </c>
      <c r="G27" s="20" t="s">
        <v>331</v>
      </c>
      <c r="H27" s="22" t="s">
        <v>332</v>
      </c>
      <c r="I27" s="22" t="s">
        <v>268</v>
      </c>
      <c r="J27" s="20" t="s">
        <v>333</v>
      </c>
    </row>
    <row r="28" ht="40.5" customHeight="1" spans="1:10">
      <c r="A28" s="93" t="s">
        <v>239</v>
      </c>
      <c r="B28" s="20" t="s">
        <v>317</v>
      </c>
      <c r="C28" s="20" t="s">
        <v>262</v>
      </c>
      <c r="D28" s="20" t="s">
        <v>263</v>
      </c>
      <c r="E28" s="20" t="s">
        <v>334</v>
      </c>
      <c r="F28" s="22" t="s">
        <v>284</v>
      </c>
      <c r="G28" s="20" t="s">
        <v>335</v>
      </c>
      <c r="H28" s="22" t="s">
        <v>320</v>
      </c>
      <c r="I28" s="22" t="s">
        <v>268</v>
      </c>
      <c r="J28" s="20" t="s">
        <v>336</v>
      </c>
    </row>
    <row r="29" ht="40.5" customHeight="1" spans="1:10">
      <c r="A29" s="93" t="s">
        <v>239</v>
      </c>
      <c r="B29" s="20" t="s">
        <v>317</v>
      </c>
      <c r="C29" s="20" t="s">
        <v>262</v>
      </c>
      <c r="D29" s="20" t="s">
        <v>263</v>
      </c>
      <c r="E29" s="20" t="s">
        <v>337</v>
      </c>
      <c r="F29" s="22" t="s">
        <v>284</v>
      </c>
      <c r="G29" s="20" t="s">
        <v>319</v>
      </c>
      <c r="H29" s="22" t="s">
        <v>324</v>
      </c>
      <c r="I29" s="22" t="s">
        <v>268</v>
      </c>
      <c r="J29" s="20" t="s">
        <v>338</v>
      </c>
    </row>
    <row r="30" ht="40.5" customHeight="1" spans="1:10">
      <c r="A30" s="93" t="s">
        <v>239</v>
      </c>
      <c r="B30" s="20" t="s">
        <v>317</v>
      </c>
      <c r="C30" s="20" t="s">
        <v>262</v>
      </c>
      <c r="D30" s="20" t="s">
        <v>270</v>
      </c>
      <c r="E30" s="20" t="s">
        <v>339</v>
      </c>
      <c r="F30" s="22" t="s">
        <v>284</v>
      </c>
      <c r="G30" s="20" t="s">
        <v>302</v>
      </c>
      <c r="H30" s="22" t="s">
        <v>267</v>
      </c>
      <c r="I30" s="22" t="s">
        <v>268</v>
      </c>
      <c r="J30" s="20" t="s">
        <v>340</v>
      </c>
    </row>
    <row r="31" ht="40.5" customHeight="1" spans="1:10">
      <c r="A31" s="93" t="s">
        <v>239</v>
      </c>
      <c r="B31" s="20" t="s">
        <v>317</v>
      </c>
      <c r="C31" s="20" t="s">
        <v>262</v>
      </c>
      <c r="D31" s="20" t="s">
        <v>274</v>
      </c>
      <c r="E31" s="20" t="s">
        <v>341</v>
      </c>
      <c r="F31" s="22" t="s">
        <v>284</v>
      </c>
      <c r="G31" s="20" t="s">
        <v>319</v>
      </c>
      <c r="H31" s="22" t="s">
        <v>324</v>
      </c>
      <c r="I31" s="22" t="s">
        <v>268</v>
      </c>
      <c r="J31" s="20" t="s">
        <v>342</v>
      </c>
    </row>
    <row r="32" ht="40.5" customHeight="1" spans="1:10">
      <c r="A32" s="93" t="s">
        <v>239</v>
      </c>
      <c r="B32" s="20" t="s">
        <v>317</v>
      </c>
      <c r="C32" s="20" t="s">
        <v>281</v>
      </c>
      <c r="D32" s="20" t="s">
        <v>282</v>
      </c>
      <c r="E32" s="20" t="s">
        <v>327</v>
      </c>
      <c r="F32" s="22" t="s">
        <v>284</v>
      </c>
      <c r="G32" s="20" t="s">
        <v>285</v>
      </c>
      <c r="H32" s="22"/>
      <c r="I32" s="22" t="s">
        <v>279</v>
      </c>
      <c r="J32" s="20" t="s">
        <v>327</v>
      </c>
    </row>
    <row r="33" ht="40.5" customHeight="1" spans="1:10">
      <c r="A33" s="93" t="s">
        <v>239</v>
      </c>
      <c r="B33" s="20" t="s">
        <v>317</v>
      </c>
      <c r="C33" s="20" t="s">
        <v>286</v>
      </c>
      <c r="D33" s="20" t="s">
        <v>287</v>
      </c>
      <c r="E33" s="20" t="s">
        <v>343</v>
      </c>
      <c r="F33" s="22" t="s">
        <v>265</v>
      </c>
      <c r="G33" s="20" t="s">
        <v>266</v>
      </c>
      <c r="H33" s="22" t="s">
        <v>267</v>
      </c>
      <c r="I33" s="22" t="s">
        <v>268</v>
      </c>
      <c r="J33" s="20" t="s">
        <v>343</v>
      </c>
    </row>
    <row r="34" ht="40.5" customHeight="1" spans="1:10">
      <c r="A34" s="93" t="s">
        <v>239</v>
      </c>
      <c r="B34" s="20" t="s">
        <v>317</v>
      </c>
      <c r="C34" s="20" t="s">
        <v>286</v>
      </c>
      <c r="D34" s="20" t="s">
        <v>287</v>
      </c>
      <c r="E34" s="20" t="s">
        <v>328</v>
      </c>
      <c r="F34" s="22" t="s">
        <v>265</v>
      </c>
      <c r="G34" s="20" t="s">
        <v>266</v>
      </c>
      <c r="H34" s="22" t="s">
        <v>267</v>
      </c>
      <c r="I34" s="22" t="s">
        <v>268</v>
      </c>
      <c r="J34" s="20" t="s">
        <v>328</v>
      </c>
    </row>
  </sheetData>
  <mergeCells count="10">
    <mergeCell ref="A2:J2"/>
    <mergeCell ref="A3:H3"/>
    <mergeCell ref="A7:A11"/>
    <mergeCell ref="A12:A21"/>
    <mergeCell ref="A22:A26"/>
    <mergeCell ref="A27:A34"/>
    <mergeCell ref="B7:B11"/>
    <mergeCell ref="B12:B21"/>
    <mergeCell ref="B22:B26"/>
    <mergeCell ref="B27:B34"/>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9"/>
  <sheetViews>
    <sheetView showZeros="0" workbookViewId="0">
      <pane ySplit="1" topLeftCell="A2" activePane="bottomLeft" state="frozen"/>
      <selection/>
      <selection pane="bottomLeft" activeCell="D16" sqref="A8:D16"/>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ht="30" customHeight="1" spans="1:6">
      <c r="A1" s="97">
        <v>1</v>
      </c>
      <c r="B1" s="98">
        <v>0</v>
      </c>
      <c r="C1" s="97">
        <v>1</v>
      </c>
      <c r="D1" s="99"/>
      <c r="E1" s="99"/>
      <c r="F1" s="100" t="s">
        <v>344</v>
      </c>
    </row>
    <row r="2" ht="36.75" customHeight="1" spans="1:6">
      <c r="A2" s="101" t="str">
        <f>"2025"&amp;"年部门政府性基金预算支出预算表"</f>
        <v>2025年部门政府性基金预算支出预算表</v>
      </c>
      <c r="B2" s="101" t="s">
        <v>345</v>
      </c>
      <c r="C2" s="101"/>
      <c r="D2" s="101"/>
      <c r="E2" s="101"/>
      <c r="F2" s="101"/>
    </row>
    <row r="3" ht="26" customHeight="1" spans="1:6">
      <c r="A3" s="6" t="str">
        <f t="shared" ref="A3:B3" si="0">"单位名称："&amp;"景洪市人力资源和社会保障局"</f>
        <v>单位名称：景洪市人力资源和社会保障局</v>
      </c>
      <c r="B3" s="6" t="str">
        <f t="shared" si="0"/>
        <v>单位名称：景洪市人力资源和社会保障局</v>
      </c>
      <c r="C3" s="6"/>
      <c r="D3" s="96"/>
      <c r="E3" s="96"/>
      <c r="F3" s="96" t="s">
        <v>1</v>
      </c>
    </row>
    <row r="4" ht="19.5" customHeight="1" spans="1:6">
      <c r="A4" s="102" t="s">
        <v>127</v>
      </c>
      <c r="B4" s="103" t="s">
        <v>50</v>
      </c>
      <c r="C4" s="104" t="s">
        <v>51</v>
      </c>
      <c r="D4" s="12" t="s">
        <v>346</v>
      </c>
      <c r="E4" s="12"/>
      <c r="F4" s="13"/>
    </row>
    <row r="5" ht="18.75" customHeight="1" spans="1:6">
      <c r="A5" s="105"/>
      <c r="B5" s="106"/>
      <c r="C5" s="90"/>
      <c r="D5" s="89" t="s">
        <v>29</v>
      </c>
      <c r="E5" s="89" t="s">
        <v>52</v>
      </c>
      <c r="F5" s="89" t="s">
        <v>53</v>
      </c>
    </row>
    <row r="6" ht="18.75" customHeight="1" spans="1:6">
      <c r="A6" s="105">
        <v>1</v>
      </c>
      <c r="B6" s="107" t="s">
        <v>113</v>
      </c>
      <c r="C6" s="90">
        <v>3</v>
      </c>
      <c r="D6" s="89">
        <v>4</v>
      </c>
      <c r="E6" s="89">
        <v>5</v>
      </c>
      <c r="F6" s="89">
        <v>6</v>
      </c>
    </row>
    <row r="7" ht="21" customHeight="1" spans="1:6">
      <c r="A7" s="20"/>
      <c r="B7" s="20"/>
      <c r="C7" s="20"/>
      <c r="D7" s="21"/>
      <c r="E7" s="21"/>
      <c r="F7" s="21"/>
    </row>
    <row r="8" ht="21" customHeight="1" spans="1:6">
      <c r="A8" s="20"/>
      <c r="B8" s="20"/>
      <c r="C8" s="20"/>
      <c r="D8" s="21"/>
      <c r="E8" s="21"/>
      <c r="F8" s="21"/>
    </row>
    <row r="9" ht="18.75" customHeight="1" spans="1:6">
      <c r="A9" s="108" t="s">
        <v>97</v>
      </c>
      <c r="B9" s="109" t="s">
        <v>97</v>
      </c>
      <c r="C9" s="110" t="s">
        <v>97</v>
      </c>
      <c r="D9" s="21"/>
      <c r="E9" s="21"/>
      <c r="F9" s="21"/>
    </row>
  </sheetData>
  <mergeCells count="7">
    <mergeCell ref="A2:F2"/>
    <mergeCell ref="A3:C3"/>
    <mergeCell ref="D4:F4"/>
    <mergeCell ref="A9:C9"/>
    <mergeCell ref="A4:A5"/>
    <mergeCell ref="B4:B5"/>
    <mergeCell ref="C4:C5"/>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5"/>
  <sheetViews>
    <sheetView showZeros="0" workbookViewId="0">
      <pane ySplit="1" topLeftCell="A2" activePane="bottomLeft" state="frozen"/>
      <selection/>
      <selection pane="bottomLeft" activeCell="A12" sqref="$A12:$XFD12"/>
    </sheetView>
  </sheetViews>
  <sheetFormatPr defaultColWidth="10.6555555555556" defaultRowHeight="14.25" customHeight="1"/>
  <cols>
    <col min="1" max="1" width="49.8333333333333" customWidth="1"/>
    <col min="2" max="2" width="25.3333333333333" customWidth="1"/>
    <col min="3" max="3" width="55.1666666666667" customWidth="1"/>
    <col min="4" max="4" width="9" customWidth="1"/>
    <col min="5" max="5" width="12" customWidth="1"/>
    <col min="6" max="17" width="19.3333333333333" customWidth="1"/>
  </cols>
  <sheetData>
    <row r="1" ht="35" customHeight="1" spans="1:17">
      <c r="A1" s="3"/>
      <c r="B1" s="3"/>
      <c r="C1" s="3"/>
      <c r="D1" s="3"/>
      <c r="E1" s="3"/>
      <c r="F1" s="3"/>
      <c r="G1" s="3"/>
      <c r="H1" s="3"/>
      <c r="I1" s="3"/>
      <c r="J1" s="3"/>
      <c r="O1" s="82"/>
      <c r="P1" s="82"/>
      <c r="Q1" s="31" t="s">
        <v>347</v>
      </c>
    </row>
    <row r="2" ht="35.25" customHeight="1" spans="1:17">
      <c r="A2" s="32" t="str">
        <f>"2025"&amp;"年部门政府采购预算表"</f>
        <v>2025年部门政府采购预算表</v>
      </c>
      <c r="B2" s="32"/>
      <c r="C2" s="32"/>
      <c r="D2" s="32"/>
      <c r="E2" s="32"/>
      <c r="F2" s="32"/>
      <c r="G2" s="32"/>
      <c r="H2" s="32"/>
      <c r="I2" s="32"/>
      <c r="J2" s="32"/>
      <c r="K2" s="32"/>
      <c r="L2" s="32"/>
      <c r="M2" s="32"/>
      <c r="N2" s="32"/>
      <c r="O2" s="32"/>
      <c r="P2" s="32"/>
      <c r="Q2" s="32"/>
    </row>
    <row r="3" ht="32" customHeight="1" spans="1:17">
      <c r="A3" s="33" t="str">
        <f>"单位名称："&amp;"景洪市人力资源和社会保障局"</f>
        <v>单位名称：景洪市人力资源和社会保障局</v>
      </c>
      <c r="B3" s="33"/>
      <c r="C3" s="33"/>
      <c r="D3" s="33"/>
      <c r="E3" s="33"/>
      <c r="F3" s="33"/>
      <c r="G3" s="7"/>
      <c r="H3" s="7"/>
      <c r="I3" s="7"/>
      <c r="J3" s="7"/>
      <c r="K3" s="34"/>
      <c r="L3" s="34"/>
      <c r="M3" s="34"/>
      <c r="N3" s="34"/>
      <c r="O3" s="8"/>
      <c r="P3" s="8"/>
      <c r="Q3" s="96" t="s">
        <v>119</v>
      </c>
    </row>
    <row r="4" ht="15.75" customHeight="1" spans="1:17">
      <c r="A4" s="10" t="s">
        <v>348</v>
      </c>
      <c r="B4" s="73" t="s">
        <v>349</v>
      </c>
      <c r="C4" s="73" t="s">
        <v>350</v>
      </c>
      <c r="D4" s="73" t="s">
        <v>351</v>
      </c>
      <c r="E4" s="73" t="s">
        <v>352</v>
      </c>
      <c r="F4" s="73" t="s">
        <v>353</v>
      </c>
      <c r="G4" s="37" t="s">
        <v>134</v>
      </c>
      <c r="H4" s="37"/>
      <c r="I4" s="37"/>
      <c r="J4" s="37"/>
      <c r="K4" s="37"/>
      <c r="L4" s="37"/>
      <c r="M4" s="37"/>
      <c r="N4" s="37"/>
      <c r="O4" s="37"/>
      <c r="P4" s="37"/>
      <c r="Q4" s="38"/>
    </row>
    <row r="5" ht="17.25" customHeight="1" spans="1:17">
      <c r="A5" s="15"/>
      <c r="B5" s="75"/>
      <c r="C5" s="75"/>
      <c r="D5" s="75"/>
      <c r="E5" s="75"/>
      <c r="F5" s="75"/>
      <c r="G5" s="75" t="s">
        <v>29</v>
      </c>
      <c r="H5" s="75" t="s">
        <v>32</v>
      </c>
      <c r="I5" s="75" t="s">
        <v>354</v>
      </c>
      <c r="J5" s="75" t="s">
        <v>355</v>
      </c>
      <c r="K5" s="76" t="s">
        <v>356</v>
      </c>
      <c r="L5" s="87" t="s">
        <v>55</v>
      </c>
      <c r="M5" s="87"/>
      <c r="N5" s="87"/>
      <c r="O5" s="87"/>
      <c r="P5" s="87"/>
      <c r="Q5" s="77"/>
    </row>
    <row r="6" ht="54" customHeight="1" spans="1:17">
      <c r="A6" s="17"/>
      <c r="B6" s="77"/>
      <c r="C6" s="77"/>
      <c r="D6" s="77"/>
      <c r="E6" s="77"/>
      <c r="F6" s="77"/>
      <c r="G6" s="77"/>
      <c r="H6" s="77" t="s">
        <v>31</v>
      </c>
      <c r="I6" s="77"/>
      <c r="J6" s="77"/>
      <c r="K6" s="78"/>
      <c r="L6" s="77" t="s">
        <v>31</v>
      </c>
      <c r="M6" s="77" t="s">
        <v>38</v>
      </c>
      <c r="N6" s="77" t="s">
        <v>143</v>
      </c>
      <c r="O6" s="88" t="s">
        <v>40</v>
      </c>
      <c r="P6" s="78" t="s">
        <v>41</v>
      </c>
      <c r="Q6" s="77" t="s">
        <v>42</v>
      </c>
    </row>
    <row r="7" ht="33" customHeight="1" spans="1:17">
      <c r="A7" s="28">
        <v>1</v>
      </c>
      <c r="B7" s="89">
        <v>2</v>
      </c>
      <c r="C7" s="89">
        <v>3</v>
      </c>
      <c r="D7" s="89">
        <v>4</v>
      </c>
      <c r="E7" s="89">
        <v>5</v>
      </c>
      <c r="F7" s="89">
        <v>6</v>
      </c>
      <c r="G7" s="90">
        <v>7</v>
      </c>
      <c r="H7" s="90">
        <v>8</v>
      </c>
      <c r="I7" s="90">
        <v>9</v>
      </c>
      <c r="J7" s="90">
        <v>10</v>
      </c>
      <c r="K7" s="90">
        <v>11</v>
      </c>
      <c r="L7" s="90">
        <v>12</v>
      </c>
      <c r="M7" s="90">
        <v>13</v>
      </c>
      <c r="N7" s="90">
        <v>14</v>
      </c>
      <c r="O7" s="90">
        <v>15</v>
      </c>
      <c r="P7" s="90">
        <v>16</v>
      </c>
      <c r="Q7" s="90">
        <v>17</v>
      </c>
    </row>
    <row r="8" ht="33" customHeight="1" spans="1:17">
      <c r="A8" s="20" t="s">
        <v>44</v>
      </c>
      <c r="B8" s="91"/>
      <c r="C8" s="91"/>
      <c r="D8" s="91"/>
      <c r="E8" s="92">
        <v>16</v>
      </c>
      <c r="F8" s="21">
        <v>30600</v>
      </c>
      <c r="G8" s="21">
        <v>30600</v>
      </c>
      <c r="H8" s="21">
        <v>30600</v>
      </c>
      <c r="I8" s="21"/>
      <c r="J8" s="21"/>
      <c r="K8" s="21"/>
      <c r="L8" s="21"/>
      <c r="M8" s="21"/>
      <c r="N8" s="21"/>
      <c r="O8" s="21"/>
      <c r="P8" s="21"/>
      <c r="Q8" s="21"/>
    </row>
    <row r="9" ht="33" customHeight="1" spans="1:17">
      <c r="A9" s="93" t="s">
        <v>188</v>
      </c>
      <c r="B9" s="20" t="s">
        <v>357</v>
      </c>
      <c r="C9" s="20" t="s">
        <v>358</v>
      </c>
      <c r="D9" s="22" t="s">
        <v>324</v>
      </c>
      <c r="E9" s="94">
        <v>2</v>
      </c>
      <c r="F9" s="21">
        <v>6000</v>
      </c>
      <c r="G9" s="21">
        <v>6000</v>
      </c>
      <c r="H9" s="21">
        <v>6000</v>
      </c>
      <c r="I9" s="21"/>
      <c r="J9" s="21"/>
      <c r="K9" s="21"/>
      <c r="L9" s="21"/>
      <c r="M9" s="21"/>
      <c r="N9" s="21"/>
      <c r="O9" s="21"/>
      <c r="P9" s="21"/>
      <c r="Q9" s="21"/>
    </row>
    <row r="10" ht="33" customHeight="1" spans="1:17">
      <c r="A10" s="93" t="s">
        <v>188</v>
      </c>
      <c r="B10" s="20" t="s">
        <v>359</v>
      </c>
      <c r="C10" s="20" t="s">
        <v>360</v>
      </c>
      <c r="D10" s="22" t="s">
        <v>324</v>
      </c>
      <c r="E10" s="94">
        <v>2</v>
      </c>
      <c r="F10" s="21">
        <v>10000</v>
      </c>
      <c r="G10" s="21">
        <v>10000</v>
      </c>
      <c r="H10" s="21">
        <v>10000</v>
      </c>
      <c r="I10" s="21"/>
      <c r="J10" s="21"/>
      <c r="K10" s="21"/>
      <c r="L10" s="21"/>
      <c r="M10" s="21"/>
      <c r="N10" s="21"/>
      <c r="O10" s="21"/>
      <c r="P10" s="21"/>
      <c r="Q10" s="21"/>
    </row>
    <row r="11" ht="33" customHeight="1" spans="1:17">
      <c r="A11" s="93" t="s">
        <v>188</v>
      </c>
      <c r="B11" s="20" t="s">
        <v>361</v>
      </c>
      <c r="C11" s="20" t="s">
        <v>362</v>
      </c>
      <c r="D11" s="22" t="s">
        <v>324</v>
      </c>
      <c r="E11" s="94">
        <v>2</v>
      </c>
      <c r="F11" s="21">
        <v>12900</v>
      </c>
      <c r="G11" s="21">
        <v>12900</v>
      </c>
      <c r="H11" s="21">
        <v>12900</v>
      </c>
      <c r="I11" s="21"/>
      <c r="J11" s="21"/>
      <c r="K11" s="21"/>
      <c r="L11" s="21"/>
      <c r="M11" s="21"/>
      <c r="N11" s="21"/>
      <c r="O11" s="21"/>
      <c r="P11" s="21"/>
      <c r="Q11" s="21"/>
    </row>
    <row r="12" ht="33" customHeight="1" spans="1:17">
      <c r="A12" s="93" t="s">
        <v>241</v>
      </c>
      <c r="B12" s="20" t="s">
        <v>363</v>
      </c>
      <c r="C12" s="20" t="s">
        <v>364</v>
      </c>
      <c r="D12" s="22" t="s">
        <v>365</v>
      </c>
      <c r="E12" s="94">
        <v>10</v>
      </c>
      <c r="F12" s="21">
        <v>1700</v>
      </c>
      <c r="G12" s="21">
        <v>1700</v>
      </c>
      <c r="H12" s="21">
        <v>1700</v>
      </c>
      <c r="I12" s="21"/>
      <c r="J12" s="21"/>
      <c r="K12" s="21"/>
      <c r="L12" s="21"/>
      <c r="M12" s="21"/>
      <c r="N12" s="21"/>
      <c r="O12" s="21"/>
      <c r="P12" s="21"/>
      <c r="Q12" s="21"/>
    </row>
    <row r="13" ht="33" customHeight="1" spans="1:17">
      <c r="A13" s="20" t="s">
        <v>48</v>
      </c>
      <c r="B13" s="20"/>
      <c r="C13" s="20"/>
      <c r="D13" s="20"/>
      <c r="E13" s="92">
        <v>1</v>
      </c>
      <c r="F13" s="21">
        <v>2000</v>
      </c>
      <c r="G13" s="21">
        <v>2000</v>
      </c>
      <c r="H13" s="21">
        <v>2000</v>
      </c>
      <c r="I13" s="21"/>
      <c r="J13" s="21"/>
      <c r="K13" s="21"/>
      <c r="L13" s="21"/>
      <c r="M13" s="21"/>
      <c r="N13" s="21"/>
      <c r="O13" s="21"/>
      <c r="P13" s="21"/>
      <c r="Q13" s="21"/>
    </row>
    <row r="14" ht="33" customHeight="1" spans="1:17">
      <c r="A14" s="93" t="s">
        <v>176</v>
      </c>
      <c r="B14" s="20" t="s">
        <v>222</v>
      </c>
      <c r="C14" s="20" t="s">
        <v>366</v>
      </c>
      <c r="D14" s="22" t="s">
        <v>324</v>
      </c>
      <c r="E14" s="94">
        <v>1</v>
      </c>
      <c r="F14" s="21">
        <v>2000</v>
      </c>
      <c r="G14" s="21">
        <v>2000</v>
      </c>
      <c r="H14" s="21">
        <v>2000</v>
      </c>
      <c r="I14" s="21"/>
      <c r="J14" s="21"/>
      <c r="K14" s="21"/>
      <c r="L14" s="21"/>
      <c r="M14" s="21"/>
      <c r="N14" s="21"/>
      <c r="O14" s="21"/>
      <c r="P14" s="21"/>
      <c r="Q14" s="21"/>
    </row>
    <row r="15" ht="33" customHeight="1" spans="1:17">
      <c r="A15" s="80" t="s">
        <v>97</v>
      </c>
      <c r="B15" s="81"/>
      <c r="C15" s="81"/>
      <c r="D15" s="81"/>
      <c r="E15" s="95"/>
      <c r="F15" s="21">
        <v>32600</v>
      </c>
      <c r="G15" s="21">
        <v>32600</v>
      </c>
      <c r="H15" s="21">
        <v>32600</v>
      </c>
      <c r="I15" s="21"/>
      <c r="J15" s="21"/>
      <c r="K15" s="21"/>
      <c r="L15" s="21"/>
      <c r="M15" s="21"/>
      <c r="N15" s="21"/>
      <c r="O15" s="21"/>
      <c r="P15" s="21"/>
      <c r="Q15" s="21"/>
    </row>
  </sheetData>
  <mergeCells count="16">
    <mergeCell ref="A2:Q2"/>
    <mergeCell ref="A3:F3"/>
    <mergeCell ref="G4:Q4"/>
    <mergeCell ref="L5:Q5"/>
    <mergeCell ref="A15:E15"/>
    <mergeCell ref="A4:A6"/>
    <mergeCell ref="B4:B6"/>
    <mergeCell ref="C4:C6"/>
    <mergeCell ref="D4:D6"/>
    <mergeCell ref="E4:E6"/>
    <mergeCell ref="F4:F6"/>
    <mergeCell ref="G5:G6"/>
    <mergeCell ref="H5:H6"/>
    <mergeCell ref="I5:I6"/>
    <mergeCell ref="J5:J6"/>
    <mergeCell ref="K5:K6"/>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0"/>
  <sheetViews>
    <sheetView showZeros="0" workbookViewId="0">
      <pane ySplit="1" topLeftCell="A2" activePane="bottomLeft" state="frozen"/>
      <selection/>
      <selection pane="bottomLeft" activeCell="A8" sqref="A8"/>
    </sheetView>
  </sheetViews>
  <sheetFormatPr defaultColWidth="10.6555555555556" defaultRowHeight="14.25" customHeight="1"/>
  <cols>
    <col min="1" max="1" width="56.9777777777778" customWidth="1"/>
    <col min="2" max="3" width="25.5" customWidth="1"/>
    <col min="4" max="14" width="22.1555555555556" customWidth="1"/>
  </cols>
  <sheetData>
    <row r="1" ht="29" customHeight="1" spans="1:14">
      <c r="A1" s="67"/>
      <c r="B1" s="67"/>
      <c r="C1" s="68"/>
      <c r="D1" s="67"/>
      <c r="E1" s="67"/>
      <c r="F1" s="67"/>
      <c r="G1" s="67"/>
      <c r="H1" s="69"/>
      <c r="I1" s="67"/>
      <c r="J1" s="67"/>
      <c r="K1" s="67"/>
      <c r="L1" s="82"/>
      <c r="M1" s="83"/>
      <c r="N1" s="84" t="s">
        <v>367</v>
      </c>
    </row>
    <row r="2" ht="34.5" customHeight="1" spans="1:14">
      <c r="A2" s="32" t="str">
        <f>"2025"&amp;"年部门政府购买服务预算表"</f>
        <v>2025年部门政府购买服务预算表</v>
      </c>
      <c r="B2" s="32"/>
      <c r="C2" s="32"/>
      <c r="D2" s="32"/>
      <c r="E2" s="32"/>
      <c r="F2" s="32"/>
      <c r="G2" s="32"/>
      <c r="H2" s="32"/>
      <c r="I2" s="32"/>
      <c r="J2" s="32"/>
      <c r="K2" s="32"/>
      <c r="L2" s="32"/>
      <c r="M2" s="32"/>
      <c r="N2" s="32"/>
    </row>
    <row r="3" ht="18.75" customHeight="1" spans="1:14">
      <c r="A3" s="70" t="str">
        <f>"单位名称："&amp;"景洪市人力资源和社会保障局"</f>
        <v>单位名称：景洪市人力资源和社会保障局</v>
      </c>
      <c r="B3" s="70"/>
      <c r="C3" s="70"/>
      <c r="D3" s="71"/>
      <c r="E3" s="71"/>
      <c r="F3" s="71"/>
      <c r="G3" s="71"/>
      <c r="H3" s="72"/>
      <c r="I3" s="71"/>
      <c r="J3" s="71"/>
      <c r="K3" s="71"/>
      <c r="L3" s="8"/>
      <c r="M3" s="85"/>
      <c r="N3" s="86" t="s">
        <v>119</v>
      </c>
    </row>
    <row r="4" ht="18.75" customHeight="1" spans="1:14">
      <c r="A4" s="10" t="s">
        <v>348</v>
      </c>
      <c r="B4" s="73" t="s">
        <v>368</v>
      </c>
      <c r="C4" s="74" t="s">
        <v>369</v>
      </c>
      <c r="D4" s="37" t="s">
        <v>134</v>
      </c>
      <c r="E4" s="37"/>
      <c r="F4" s="37"/>
      <c r="G4" s="37"/>
      <c r="H4" s="37"/>
      <c r="I4" s="37"/>
      <c r="J4" s="37"/>
      <c r="K4" s="37"/>
      <c r="L4" s="37"/>
      <c r="M4" s="37"/>
      <c r="N4" s="38"/>
    </row>
    <row r="5" ht="17.25" customHeight="1" spans="1:14">
      <c r="A5" s="15"/>
      <c r="B5" s="75"/>
      <c r="C5" s="76"/>
      <c r="D5" s="75" t="s">
        <v>29</v>
      </c>
      <c r="E5" s="75" t="s">
        <v>32</v>
      </c>
      <c r="F5" s="75" t="s">
        <v>354</v>
      </c>
      <c r="G5" s="75" t="s">
        <v>355</v>
      </c>
      <c r="H5" s="76" t="s">
        <v>356</v>
      </c>
      <c r="I5" s="87" t="s">
        <v>55</v>
      </c>
      <c r="J5" s="87"/>
      <c r="K5" s="87"/>
      <c r="L5" s="87"/>
      <c r="M5" s="87"/>
      <c r="N5" s="77"/>
    </row>
    <row r="6" ht="54" customHeight="1" spans="1:14">
      <c r="A6" s="17"/>
      <c r="B6" s="77"/>
      <c r="C6" s="78"/>
      <c r="D6" s="77"/>
      <c r="E6" s="77"/>
      <c r="F6" s="77"/>
      <c r="G6" s="77"/>
      <c r="H6" s="78"/>
      <c r="I6" s="77" t="s">
        <v>31</v>
      </c>
      <c r="J6" s="77" t="s">
        <v>38</v>
      </c>
      <c r="K6" s="77" t="s">
        <v>143</v>
      </c>
      <c r="L6" s="88" t="s">
        <v>40</v>
      </c>
      <c r="M6" s="78" t="s">
        <v>41</v>
      </c>
      <c r="N6" s="77" t="s">
        <v>42</v>
      </c>
    </row>
    <row r="7" ht="19.5" customHeight="1" spans="1:14">
      <c r="A7" s="79">
        <v>1</v>
      </c>
      <c r="B7" s="79">
        <v>2</v>
      </c>
      <c r="C7" s="79">
        <v>3</v>
      </c>
      <c r="D7" s="79">
        <v>4</v>
      </c>
      <c r="E7" s="79">
        <v>5</v>
      </c>
      <c r="F7" s="79">
        <v>6</v>
      </c>
      <c r="G7" s="79">
        <v>7</v>
      </c>
      <c r="H7" s="79">
        <v>8</v>
      </c>
      <c r="I7" s="79">
        <v>9</v>
      </c>
      <c r="J7" s="79">
        <v>10</v>
      </c>
      <c r="K7" s="79">
        <v>11</v>
      </c>
      <c r="L7" s="79">
        <v>12</v>
      </c>
      <c r="M7" s="79">
        <v>13</v>
      </c>
      <c r="N7" s="79">
        <v>14</v>
      </c>
    </row>
    <row r="8" ht="21" customHeight="1" spans="1:14">
      <c r="A8" s="20"/>
      <c r="B8" s="20"/>
      <c r="C8" s="20"/>
      <c r="D8" s="21"/>
      <c r="E8" s="21"/>
      <c r="F8" s="21"/>
      <c r="G8" s="21"/>
      <c r="H8" s="21"/>
      <c r="I8" s="21"/>
      <c r="J8" s="21"/>
      <c r="K8" s="21"/>
      <c r="L8" s="21"/>
      <c r="M8" s="21"/>
      <c r="N8" s="21"/>
    </row>
    <row r="9" ht="21" customHeight="1" spans="1:14">
      <c r="A9" s="20"/>
      <c r="B9" s="20"/>
      <c r="C9" s="20"/>
      <c r="D9" s="21"/>
      <c r="E9" s="21"/>
      <c r="F9" s="21"/>
      <c r="G9" s="21"/>
      <c r="H9" s="21"/>
      <c r="I9" s="21"/>
      <c r="J9" s="21"/>
      <c r="K9" s="21"/>
      <c r="L9" s="21"/>
      <c r="M9" s="21"/>
      <c r="N9" s="21"/>
    </row>
    <row r="10" ht="21" customHeight="1" spans="1:14">
      <c r="A10" s="80" t="s">
        <v>97</v>
      </c>
      <c r="B10" s="81"/>
      <c r="C10" s="81"/>
      <c r="D10" s="21"/>
      <c r="E10" s="21"/>
      <c r="F10" s="21"/>
      <c r="G10" s="21"/>
      <c r="H10" s="21"/>
      <c r="I10" s="21"/>
      <c r="J10" s="21"/>
      <c r="K10" s="21"/>
      <c r="L10" s="21"/>
      <c r="M10" s="21"/>
      <c r="N10" s="21"/>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8"/>
  <sheetViews>
    <sheetView showZeros="0" workbookViewId="0">
      <pane ySplit="1" topLeftCell="A2" activePane="bottomLeft" state="frozen"/>
      <selection/>
      <selection pane="bottomLeft" activeCell="H18" sqref="A14:H18"/>
    </sheetView>
  </sheetViews>
  <sheetFormatPr defaultColWidth="10.6555555555556" defaultRowHeight="14.25" customHeight="1" outlineLevelRow="7" outlineLevelCol="6"/>
  <cols>
    <col min="1" max="1" width="44" customWidth="1"/>
    <col min="2" max="7" width="21.5" customWidth="1"/>
  </cols>
  <sheetData>
    <row r="1" ht="23" customHeight="1" spans="1:7">
      <c r="A1" s="59"/>
      <c r="B1" s="59"/>
      <c r="C1" s="59"/>
      <c r="D1" s="59"/>
      <c r="E1" s="59"/>
      <c r="F1" s="60"/>
      <c r="G1" s="60" t="s">
        <v>370</v>
      </c>
    </row>
    <row r="2" ht="27.75" customHeight="1" spans="1:7">
      <c r="A2" s="61" t="s">
        <v>371</v>
      </c>
      <c r="B2" s="44"/>
      <c r="C2" s="44"/>
      <c r="D2" s="44"/>
      <c r="E2" s="44"/>
      <c r="F2" s="44"/>
      <c r="G2" s="44"/>
    </row>
    <row r="3" ht="18" customHeight="1" spans="1:7">
      <c r="A3" s="62" t="str">
        <f>"单位名称："&amp;"景洪市人力资源和社会保障局"</f>
        <v>单位名称：景洪市人力资源和社会保障局</v>
      </c>
      <c r="B3" s="63"/>
      <c r="C3" s="63"/>
      <c r="D3" s="63"/>
      <c r="E3" s="63"/>
      <c r="F3" s="64"/>
      <c r="G3" s="64" t="s">
        <v>119</v>
      </c>
    </row>
    <row r="4" ht="19.5" customHeight="1" spans="1:7">
      <c r="A4" s="65" t="s">
        <v>372</v>
      </c>
      <c r="B4" s="51" t="s">
        <v>130</v>
      </c>
      <c r="C4" s="51" t="s">
        <v>131</v>
      </c>
      <c r="D4" s="51" t="s">
        <v>134</v>
      </c>
      <c r="E4" s="51"/>
      <c r="F4" s="51"/>
      <c r="G4" s="51" t="s">
        <v>373</v>
      </c>
    </row>
    <row r="5" ht="40.5" customHeight="1" spans="1:7">
      <c r="A5" s="66"/>
      <c r="B5" s="51"/>
      <c r="C5" s="51"/>
      <c r="D5" s="51" t="s">
        <v>29</v>
      </c>
      <c r="E5" s="49" t="s">
        <v>32</v>
      </c>
      <c r="F5" s="49" t="s">
        <v>374</v>
      </c>
      <c r="G5" s="49"/>
    </row>
    <row r="6" ht="19.5" customHeight="1" spans="1:7">
      <c r="A6" s="51">
        <v>1</v>
      </c>
      <c r="B6" s="51">
        <v>2</v>
      </c>
      <c r="C6" s="51">
        <v>3</v>
      </c>
      <c r="D6" s="51">
        <v>4</v>
      </c>
      <c r="E6" s="51">
        <v>5</v>
      </c>
      <c r="F6" s="51">
        <v>6</v>
      </c>
      <c r="G6" s="51">
        <v>7</v>
      </c>
    </row>
    <row r="7" ht="19.5" customHeight="1" spans="1:7">
      <c r="A7" s="52"/>
      <c r="B7" s="21"/>
      <c r="C7" s="21"/>
      <c r="D7" s="21"/>
      <c r="E7" s="21"/>
      <c r="F7" s="21"/>
      <c r="G7" s="21"/>
    </row>
    <row r="8" ht="19.5" customHeight="1" spans="1:7">
      <c r="A8" s="52"/>
      <c r="B8" s="20"/>
      <c r="C8" s="20"/>
      <c r="D8" s="21"/>
      <c r="E8" s="21"/>
      <c r="F8" s="21"/>
      <c r="G8" s="21"/>
    </row>
  </sheetData>
  <mergeCells count="7">
    <mergeCell ref="A2:F2"/>
    <mergeCell ref="A3:E3"/>
    <mergeCell ref="D4:F4"/>
    <mergeCell ref="A4:A5"/>
    <mergeCell ref="B4:B5"/>
    <mergeCell ref="C4:C5"/>
    <mergeCell ref="G4:G5"/>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7"/>
  <sheetViews>
    <sheetView showZeros="0" workbookViewId="0">
      <pane ySplit="1" topLeftCell="A2" activePane="bottomLeft" state="frozen"/>
      <selection/>
      <selection pane="bottomLeft" activeCell="I13" sqref="E11:I13"/>
    </sheetView>
  </sheetViews>
  <sheetFormatPr defaultColWidth="10.6555555555556" defaultRowHeight="12" customHeight="1" outlineLevelRow="6"/>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ht="29" customHeight="1" spans="10:10">
      <c r="J1" s="57" t="s">
        <v>375</v>
      </c>
    </row>
    <row r="2" ht="28.5" customHeight="1" spans="1:10">
      <c r="A2" s="44" t="s">
        <v>376</v>
      </c>
      <c r="B2" s="44"/>
      <c r="C2" s="44"/>
      <c r="D2" s="44"/>
      <c r="E2" s="44"/>
      <c r="F2" s="45"/>
      <c r="G2" s="44"/>
      <c r="H2" s="45"/>
      <c r="I2" s="45"/>
      <c r="J2" s="44"/>
    </row>
    <row r="3" ht="17.25" customHeight="1" spans="1:10">
      <c r="A3" s="46" t="str">
        <f>"单位名称："&amp;"景洪市人力资源和社会保障局"</f>
        <v>单位名称：景洪市人力资源和社会保障局</v>
      </c>
      <c r="B3" s="47"/>
      <c r="C3" s="47"/>
      <c r="D3" s="47"/>
      <c r="E3" s="47"/>
      <c r="F3" s="48"/>
      <c r="G3" s="47"/>
      <c r="H3" s="48"/>
      <c r="I3" s="58"/>
      <c r="J3" s="58"/>
    </row>
    <row r="4" ht="44.25" customHeight="1" spans="1:10">
      <c r="A4" s="49" t="s">
        <v>251</v>
      </c>
      <c r="B4" s="49" t="s">
        <v>252</v>
      </c>
      <c r="C4" s="49" t="s">
        <v>253</v>
      </c>
      <c r="D4" s="49" t="s">
        <v>254</v>
      </c>
      <c r="E4" s="49" t="s">
        <v>255</v>
      </c>
      <c r="F4" s="50" t="s">
        <v>256</v>
      </c>
      <c r="G4" s="49" t="s">
        <v>257</v>
      </c>
      <c r="H4" s="50" t="s">
        <v>258</v>
      </c>
      <c r="I4" s="50" t="s">
        <v>259</v>
      </c>
      <c r="J4" s="49" t="s">
        <v>260</v>
      </c>
    </row>
    <row r="5" ht="14.25" customHeight="1" spans="1:10">
      <c r="A5" s="51">
        <v>1</v>
      </c>
      <c r="B5" s="51">
        <v>2</v>
      </c>
      <c r="C5" s="51">
        <v>3</v>
      </c>
      <c r="D5" s="51">
        <v>4</v>
      </c>
      <c r="E5" s="51">
        <v>5</v>
      </c>
      <c r="F5" s="51">
        <v>6</v>
      </c>
      <c r="G5" s="51">
        <v>7</v>
      </c>
      <c r="H5" s="51">
        <v>8</v>
      </c>
      <c r="I5" s="51">
        <v>9</v>
      </c>
      <c r="J5" s="51">
        <v>10</v>
      </c>
    </row>
    <row r="6" ht="42" customHeight="1" spans="1:10">
      <c r="A6" s="52"/>
      <c r="B6" s="53"/>
      <c r="C6" s="53"/>
      <c r="D6" s="53"/>
      <c r="E6" s="54"/>
      <c r="F6" s="55"/>
      <c r="G6" s="54"/>
      <c r="H6" s="55"/>
      <c r="I6" s="55"/>
      <c r="J6" s="54"/>
    </row>
    <row r="7" ht="42" customHeight="1" spans="1:10">
      <c r="A7" s="52"/>
      <c r="B7" s="56"/>
      <c r="C7" s="56"/>
      <c r="D7" s="56"/>
      <c r="E7" s="52"/>
      <c r="F7" s="56"/>
      <c r="G7" s="52"/>
      <c r="H7" s="56"/>
      <c r="I7" s="56"/>
      <c r="J7" s="52"/>
    </row>
  </sheetData>
  <mergeCells count="2">
    <mergeCell ref="A2:J2"/>
    <mergeCell ref="A3:H3"/>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6"/>
  <sheetViews>
    <sheetView showZeros="0" workbookViewId="0">
      <pane ySplit="1" topLeftCell="A2" activePane="bottomLeft" state="frozen"/>
      <selection/>
      <selection pane="bottomLeft" activeCell="C1" sqref="C$1:D$1048576"/>
    </sheetView>
  </sheetViews>
  <sheetFormatPr defaultColWidth="10.6555555555556" defaultRowHeight="12" customHeight="1" outlineLevelCol="7"/>
  <cols>
    <col min="1" max="1" width="39.5" customWidth="1"/>
    <col min="2" max="2" width="21.8333333333333" customWidth="1"/>
    <col min="3" max="4" width="33.6666666666667" customWidth="1"/>
    <col min="5" max="5" width="20.8333333333333" customWidth="1"/>
    <col min="6" max="8" width="24.1555555555556" customWidth="1"/>
  </cols>
  <sheetData>
    <row r="1" customHeight="1" spans="1:8">
      <c r="A1" s="1"/>
      <c r="B1" s="1"/>
      <c r="C1" s="1"/>
      <c r="D1" s="1"/>
      <c r="E1" s="1"/>
      <c r="F1" s="1"/>
      <c r="G1" s="1"/>
      <c r="H1" s="1"/>
    </row>
    <row r="2" ht="14.25" customHeight="1" spans="8:8">
      <c r="H2" s="31" t="s">
        <v>377</v>
      </c>
    </row>
    <row r="3" ht="34.5" customHeight="1" spans="1:8">
      <c r="A3" s="32" t="str">
        <f>"2025"&amp;"年新增资产配置表"</f>
        <v>2025年新增资产配置表</v>
      </c>
      <c r="B3" s="32"/>
      <c r="C3" s="32"/>
      <c r="D3" s="32"/>
      <c r="E3" s="32"/>
      <c r="F3" s="32"/>
      <c r="G3" s="32"/>
      <c r="H3" s="32"/>
    </row>
    <row r="4" ht="19.5" customHeight="1" spans="1:8">
      <c r="A4" s="33" t="str">
        <f>"单位名称："&amp;"景洪市人力资源和社会保障局"</f>
        <v>单位名称：景洪市人力资源和社会保障局</v>
      </c>
      <c r="B4" s="33"/>
      <c r="C4" s="33"/>
      <c r="D4" s="34"/>
      <c r="E4" s="34"/>
      <c r="F4" s="34"/>
      <c r="G4" s="34"/>
      <c r="H4" s="35" t="s">
        <v>119</v>
      </c>
    </row>
    <row r="5" ht="18" customHeight="1" spans="1:8">
      <c r="A5" s="10" t="s">
        <v>127</v>
      </c>
      <c r="B5" s="10" t="s">
        <v>378</v>
      </c>
      <c r="C5" s="10" t="s">
        <v>379</v>
      </c>
      <c r="D5" s="10" t="s">
        <v>380</v>
      </c>
      <c r="E5" s="10" t="s">
        <v>381</v>
      </c>
      <c r="F5" s="36" t="s">
        <v>382</v>
      </c>
      <c r="G5" s="37"/>
      <c r="H5" s="38"/>
    </row>
    <row r="6" ht="18" customHeight="1" spans="1:8">
      <c r="A6" s="17"/>
      <c r="B6" s="17"/>
      <c r="C6" s="17"/>
      <c r="D6" s="17"/>
      <c r="E6" s="17"/>
      <c r="F6" s="39" t="s">
        <v>352</v>
      </c>
      <c r="G6" s="39" t="s">
        <v>383</v>
      </c>
      <c r="H6" s="39" t="s">
        <v>384</v>
      </c>
    </row>
    <row r="7" ht="21" customHeight="1" spans="1:8">
      <c r="A7" s="39">
        <v>1</v>
      </c>
      <c r="B7" s="39">
        <v>2</v>
      </c>
      <c r="C7" s="39">
        <v>3</v>
      </c>
      <c r="D7" s="39">
        <v>4</v>
      </c>
      <c r="E7" s="39">
        <v>5</v>
      </c>
      <c r="F7" s="39">
        <v>6</v>
      </c>
      <c r="G7" s="39">
        <v>7</v>
      </c>
      <c r="H7" s="39">
        <v>8</v>
      </c>
    </row>
    <row r="8" ht="33" customHeight="1" spans="1:8">
      <c r="A8" s="40" t="s">
        <v>44</v>
      </c>
      <c r="B8" s="40"/>
      <c r="C8" s="40"/>
      <c r="D8" s="40"/>
      <c r="E8" s="22"/>
      <c r="F8" s="21">
        <v>28</v>
      </c>
      <c r="G8" s="21"/>
      <c r="H8" s="21">
        <v>127200</v>
      </c>
    </row>
    <row r="9" ht="33" customHeight="1" spans="1:8">
      <c r="A9" s="40" t="s">
        <v>44</v>
      </c>
      <c r="B9" s="40" t="s">
        <v>385</v>
      </c>
      <c r="C9" s="40" t="s">
        <v>386</v>
      </c>
      <c r="D9" s="40" t="s">
        <v>387</v>
      </c>
      <c r="E9" s="22" t="s">
        <v>320</v>
      </c>
      <c r="F9" s="21">
        <v>4</v>
      </c>
      <c r="G9" s="21">
        <v>6000</v>
      </c>
      <c r="H9" s="21">
        <v>24000</v>
      </c>
    </row>
    <row r="10" ht="33" customHeight="1" spans="1:8">
      <c r="A10" s="40" t="s">
        <v>44</v>
      </c>
      <c r="B10" s="40" t="s">
        <v>385</v>
      </c>
      <c r="C10" s="40" t="s">
        <v>386</v>
      </c>
      <c r="D10" s="40" t="s">
        <v>388</v>
      </c>
      <c r="E10" s="22" t="s">
        <v>320</v>
      </c>
      <c r="F10" s="21">
        <v>13</v>
      </c>
      <c r="G10" s="21">
        <v>6000</v>
      </c>
      <c r="H10" s="21">
        <v>78000</v>
      </c>
    </row>
    <row r="11" ht="33" customHeight="1" spans="1:8">
      <c r="A11" s="40" t="s">
        <v>44</v>
      </c>
      <c r="B11" s="40" t="s">
        <v>385</v>
      </c>
      <c r="C11" s="40" t="s">
        <v>389</v>
      </c>
      <c r="D11" s="40" t="s">
        <v>390</v>
      </c>
      <c r="E11" s="22" t="s">
        <v>320</v>
      </c>
      <c r="F11" s="21">
        <v>2</v>
      </c>
      <c r="G11" s="21">
        <v>3000</v>
      </c>
      <c r="H11" s="21">
        <v>6000</v>
      </c>
    </row>
    <row r="12" ht="33" customHeight="1" spans="1:8">
      <c r="A12" s="40" t="s">
        <v>44</v>
      </c>
      <c r="B12" s="40" t="s">
        <v>385</v>
      </c>
      <c r="C12" s="40" t="s">
        <v>391</v>
      </c>
      <c r="D12" s="40" t="s">
        <v>392</v>
      </c>
      <c r="E12" s="22" t="s">
        <v>320</v>
      </c>
      <c r="F12" s="21">
        <v>3</v>
      </c>
      <c r="G12" s="21">
        <v>1500</v>
      </c>
      <c r="H12" s="21">
        <v>4500</v>
      </c>
    </row>
    <row r="13" ht="33" customHeight="1" spans="1:8">
      <c r="A13" s="40" t="s">
        <v>44</v>
      </c>
      <c r="B13" s="40" t="s">
        <v>385</v>
      </c>
      <c r="C13" s="40" t="s">
        <v>393</v>
      </c>
      <c r="D13" s="40" t="s">
        <v>394</v>
      </c>
      <c r="E13" s="22" t="s">
        <v>320</v>
      </c>
      <c r="F13" s="21">
        <v>1</v>
      </c>
      <c r="G13" s="21">
        <v>4000</v>
      </c>
      <c r="H13" s="21">
        <v>4000</v>
      </c>
    </row>
    <row r="14" ht="33" customHeight="1" spans="1:8">
      <c r="A14" s="40" t="s">
        <v>44</v>
      </c>
      <c r="B14" s="40" t="s">
        <v>385</v>
      </c>
      <c r="C14" s="40" t="s">
        <v>395</v>
      </c>
      <c r="D14" s="40" t="s">
        <v>396</v>
      </c>
      <c r="E14" s="22" t="s">
        <v>320</v>
      </c>
      <c r="F14" s="21">
        <v>1</v>
      </c>
      <c r="G14" s="21">
        <v>7500</v>
      </c>
      <c r="H14" s="21">
        <v>7500</v>
      </c>
    </row>
    <row r="15" ht="33" customHeight="1" spans="1:8">
      <c r="A15" s="40" t="s">
        <v>44</v>
      </c>
      <c r="B15" s="40" t="s">
        <v>385</v>
      </c>
      <c r="C15" s="40" t="s">
        <v>397</v>
      </c>
      <c r="D15" s="40" t="s">
        <v>398</v>
      </c>
      <c r="E15" s="22" t="s">
        <v>320</v>
      </c>
      <c r="F15" s="21">
        <v>4</v>
      </c>
      <c r="G15" s="21">
        <v>800</v>
      </c>
      <c r="H15" s="21">
        <v>3200</v>
      </c>
    </row>
    <row r="16" ht="24" customHeight="1" spans="1:8">
      <c r="A16" s="41" t="s">
        <v>29</v>
      </c>
      <c r="B16" s="42"/>
      <c r="C16" s="42"/>
      <c r="D16" s="42"/>
      <c r="E16" s="43"/>
      <c r="F16" s="21">
        <v>28</v>
      </c>
      <c r="G16" s="21"/>
      <c r="H16" s="21">
        <v>127200</v>
      </c>
    </row>
  </sheetData>
  <mergeCells count="9">
    <mergeCell ref="A3:H3"/>
    <mergeCell ref="A4:C4"/>
    <mergeCell ref="F5:H5"/>
    <mergeCell ref="A16:E16"/>
    <mergeCell ref="A5:A6"/>
    <mergeCell ref="B5:B6"/>
    <mergeCell ref="C5:C6"/>
    <mergeCell ref="D5:D6"/>
    <mergeCell ref="E5:E6"/>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showZeros="0" workbookViewId="0">
      <pane ySplit="1" topLeftCell="A2" activePane="bottomLeft" state="frozen"/>
      <selection/>
      <selection pane="bottomLeft" activeCell="A4" sqref="$A4:$XFD11"/>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customHeight="1" spans="1:11">
      <c r="A1" s="1"/>
      <c r="B1" s="1"/>
      <c r="C1" s="1"/>
      <c r="D1" s="1"/>
      <c r="E1" s="1"/>
      <c r="F1" s="1"/>
      <c r="G1" s="1"/>
      <c r="H1" s="1"/>
      <c r="I1" s="1"/>
      <c r="J1" s="1"/>
      <c r="K1" s="1"/>
    </row>
    <row r="2" ht="19.5" customHeight="1" spans="4:11">
      <c r="D2" s="2"/>
      <c r="E2" s="2"/>
      <c r="F2" s="2"/>
      <c r="G2" s="2"/>
      <c r="H2" s="3"/>
      <c r="I2" s="3"/>
      <c r="J2" s="3"/>
      <c r="K2" s="4" t="s">
        <v>399</v>
      </c>
    </row>
    <row r="3" ht="42.75" customHeight="1" spans="1:11">
      <c r="A3" s="5" t="str">
        <f>"2025"&amp;"年上级转移支付补助项目支出预算表"</f>
        <v>2025年上级转移支付补助项目支出预算表</v>
      </c>
      <c r="B3" s="5"/>
      <c r="C3" s="5"/>
      <c r="D3" s="5"/>
      <c r="E3" s="5"/>
      <c r="F3" s="5"/>
      <c r="G3" s="5"/>
      <c r="H3" s="5"/>
      <c r="I3" s="5"/>
      <c r="J3" s="5"/>
      <c r="K3" s="5"/>
    </row>
    <row r="4" ht="33" customHeight="1" spans="1:11">
      <c r="A4" s="6" t="str">
        <f>"单位名称："&amp;"景洪市人力资源和社会保障局"</f>
        <v>单位名称：景洪市人力资源和社会保障局</v>
      </c>
      <c r="B4" s="6"/>
      <c r="C4" s="6"/>
      <c r="D4" s="6"/>
      <c r="E4" s="6"/>
      <c r="F4" s="6"/>
      <c r="G4" s="6"/>
      <c r="H4" s="7"/>
      <c r="I4" s="7"/>
      <c r="J4" s="7"/>
      <c r="K4" s="8" t="s">
        <v>119</v>
      </c>
    </row>
    <row r="5" ht="33" customHeight="1" spans="1:11">
      <c r="A5" s="9" t="s">
        <v>230</v>
      </c>
      <c r="B5" s="9" t="s">
        <v>129</v>
      </c>
      <c r="C5" s="9" t="s">
        <v>231</v>
      </c>
      <c r="D5" s="10" t="s">
        <v>130</v>
      </c>
      <c r="E5" s="10" t="s">
        <v>131</v>
      </c>
      <c r="F5" s="10" t="s">
        <v>232</v>
      </c>
      <c r="G5" s="10" t="s">
        <v>233</v>
      </c>
      <c r="H5" s="26" t="s">
        <v>29</v>
      </c>
      <c r="I5" s="11" t="s">
        <v>400</v>
      </c>
      <c r="J5" s="12"/>
      <c r="K5" s="13"/>
    </row>
    <row r="6" ht="33" customHeight="1" spans="1:11">
      <c r="A6" s="14"/>
      <c r="B6" s="14"/>
      <c r="C6" s="14"/>
      <c r="D6" s="15"/>
      <c r="E6" s="15"/>
      <c r="F6" s="15"/>
      <c r="G6" s="15"/>
      <c r="H6" s="27"/>
      <c r="I6" s="10" t="s">
        <v>32</v>
      </c>
      <c r="J6" s="10" t="s">
        <v>33</v>
      </c>
      <c r="K6" s="10" t="s">
        <v>34</v>
      </c>
    </row>
    <row r="7" ht="33" customHeight="1" spans="1:11">
      <c r="A7" s="16"/>
      <c r="B7" s="16"/>
      <c r="C7" s="16"/>
      <c r="D7" s="17"/>
      <c r="E7" s="17"/>
      <c r="F7" s="17"/>
      <c r="G7" s="17"/>
      <c r="H7" s="28"/>
      <c r="I7" s="17" t="s">
        <v>31</v>
      </c>
      <c r="J7" s="17"/>
      <c r="K7" s="17"/>
    </row>
    <row r="8" ht="33" customHeight="1" spans="1:11">
      <c r="A8" s="18">
        <v>1</v>
      </c>
      <c r="B8" s="18">
        <v>2</v>
      </c>
      <c r="C8" s="18">
        <v>3</v>
      </c>
      <c r="D8" s="18">
        <v>4</v>
      </c>
      <c r="E8" s="18">
        <v>5</v>
      </c>
      <c r="F8" s="18">
        <v>6</v>
      </c>
      <c r="G8" s="18">
        <v>7</v>
      </c>
      <c r="H8" s="18">
        <v>8</v>
      </c>
      <c r="I8" s="18">
        <v>9</v>
      </c>
      <c r="J8" s="19">
        <v>10</v>
      </c>
      <c r="K8" s="19">
        <v>11</v>
      </c>
    </row>
    <row r="9" ht="33" customHeight="1" spans="1:11">
      <c r="A9" s="29"/>
      <c r="B9" s="30"/>
      <c r="C9" s="29"/>
      <c r="D9" s="29"/>
      <c r="E9" s="29"/>
      <c r="F9" s="29"/>
      <c r="G9" s="29"/>
      <c r="H9" s="21"/>
      <c r="I9" s="21"/>
      <c r="J9" s="21"/>
      <c r="K9" s="21"/>
    </row>
    <row r="10" ht="33" customHeight="1" spans="1:11">
      <c r="A10" s="30"/>
      <c r="B10" s="30"/>
      <c r="C10" s="30"/>
      <c r="D10" s="30"/>
      <c r="E10" s="30"/>
      <c r="F10" s="30"/>
      <c r="G10" s="30"/>
      <c r="H10" s="21"/>
      <c r="I10" s="21"/>
      <c r="J10" s="21"/>
      <c r="K10" s="21"/>
    </row>
    <row r="11" ht="33" customHeight="1" spans="1:11">
      <c r="A11" s="23" t="s">
        <v>97</v>
      </c>
      <c r="B11" s="24"/>
      <c r="C11" s="24"/>
      <c r="D11" s="24"/>
      <c r="E11" s="24"/>
      <c r="F11" s="24"/>
      <c r="G11" s="25"/>
      <c r="H11" s="21"/>
      <c r="I11" s="21"/>
      <c r="J11" s="21"/>
      <c r="K11" s="21"/>
    </row>
  </sheetData>
  <mergeCells count="15">
    <mergeCell ref="A3:K3"/>
    <mergeCell ref="A4:G4"/>
    <mergeCell ref="I5:K5"/>
    <mergeCell ref="A11:G11"/>
    <mergeCell ref="A5:A7"/>
    <mergeCell ref="B5:B7"/>
    <mergeCell ref="C5:C7"/>
    <mergeCell ref="D5:D7"/>
    <mergeCell ref="E5:E7"/>
    <mergeCell ref="F5:F7"/>
    <mergeCell ref="G5:G7"/>
    <mergeCell ref="H5:H7"/>
    <mergeCell ref="I6:I7"/>
    <mergeCell ref="J6:J7"/>
    <mergeCell ref="K6:K7"/>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4"/>
  <sheetViews>
    <sheetView showZeros="0" workbookViewId="0">
      <pane ySplit="1" topLeftCell="A2" activePane="bottomLeft" state="frozen"/>
      <selection/>
      <selection pane="bottomLeft" activeCell="G12" sqref="A12:G14"/>
    </sheetView>
  </sheetViews>
  <sheetFormatPr defaultColWidth="10.6555555555556" defaultRowHeight="14.25" customHeight="1" outlineLevelCol="6"/>
  <cols>
    <col min="1" max="1" width="41.1555555555556" customWidth="1"/>
    <col min="2" max="2" width="23.3222222222222" customWidth="1"/>
    <col min="3" max="3" width="57.8333333333333" customWidth="1"/>
    <col min="4" max="4" width="16.3222222222222" customWidth="1"/>
    <col min="5" max="7" width="27.8333333333333" customWidth="1"/>
  </cols>
  <sheetData>
    <row r="1" customHeight="1" spans="1:7">
      <c r="A1" s="1"/>
      <c r="B1" s="1"/>
      <c r="C1" s="1"/>
      <c r="D1" s="1"/>
      <c r="E1" s="1"/>
      <c r="F1" s="1"/>
      <c r="G1" s="1"/>
    </row>
    <row r="2" ht="18.75" customHeight="1" spans="4:7">
      <c r="D2" s="2"/>
      <c r="E2" s="3"/>
      <c r="F2" s="3"/>
      <c r="G2" s="4" t="s">
        <v>401</v>
      </c>
    </row>
    <row r="3" ht="36.75" customHeight="1" spans="1:7">
      <c r="A3" s="5" t="str">
        <f>"2025"&amp;"年部门项目中期规划预算表"</f>
        <v>2025年部门项目中期规划预算表</v>
      </c>
      <c r="B3" s="5"/>
      <c r="C3" s="5"/>
      <c r="D3" s="5"/>
      <c r="E3" s="5"/>
      <c r="F3" s="5"/>
      <c r="G3" s="5"/>
    </row>
    <row r="4" ht="33" customHeight="1" spans="1:7">
      <c r="A4" s="6" t="str">
        <f>"单位名称："&amp;"景洪市人力资源和社会保障局"</f>
        <v>单位名称：景洪市人力资源和社会保障局</v>
      </c>
      <c r="B4" s="6"/>
      <c r="C4" s="6"/>
      <c r="D4" s="6"/>
      <c r="E4" s="7"/>
      <c r="F4" s="7"/>
      <c r="G4" s="8" t="s">
        <v>119</v>
      </c>
    </row>
    <row r="5" ht="33" customHeight="1" spans="1:7">
      <c r="A5" s="9" t="s">
        <v>231</v>
      </c>
      <c r="B5" s="9" t="s">
        <v>230</v>
      </c>
      <c r="C5" s="9" t="s">
        <v>129</v>
      </c>
      <c r="D5" s="10" t="s">
        <v>402</v>
      </c>
      <c r="E5" s="11" t="s">
        <v>32</v>
      </c>
      <c r="F5" s="12"/>
      <c r="G5" s="13"/>
    </row>
    <row r="6" ht="33" customHeight="1" spans="1:7">
      <c r="A6" s="14"/>
      <c r="B6" s="14"/>
      <c r="C6" s="14"/>
      <c r="D6" s="15"/>
      <c r="E6" s="9" t="s">
        <v>403</v>
      </c>
      <c r="F6" s="10" t="s">
        <v>404</v>
      </c>
      <c r="G6" s="10" t="s">
        <v>405</v>
      </c>
    </row>
    <row r="7" ht="33" customHeight="1" spans="1:7">
      <c r="A7" s="16"/>
      <c r="B7" s="16"/>
      <c r="C7" s="16"/>
      <c r="D7" s="17"/>
      <c r="E7" s="16"/>
      <c r="F7" s="17"/>
      <c r="G7" s="17"/>
    </row>
    <row r="8" ht="33" customHeight="1" spans="1:7">
      <c r="A8" s="18">
        <v>1</v>
      </c>
      <c r="B8" s="18">
        <v>2</v>
      </c>
      <c r="C8" s="18">
        <v>3</v>
      </c>
      <c r="D8" s="18">
        <v>4</v>
      </c>
      <c r="E8" s="18">
        <v>8</v>
      </c>
      <c r="F8" s="18">
        <v>9</v>
      </c>
      <c r="G8" s="19">
        <v>10</v>
      </c>
    </row>
    <row r="9" ht="33" customHeight="1" spans="1:7">
      <c r="A9" s="20" t="s">
        <v>44</v>
      </c>
      <c r="B9" s="20"/>
      <c r="C9" s="20"/>
      <c r="D9" s="20"/>
      <c r="E9" s="21">
        <v>1091000</v>
      </c>
      <c r="F9" s="21"/>
      <c r="G9" s="21"/>
    </row>
    <row r="10" ht="33" customHeight="1" spans="1:7">
      <c r="A10" s="20"/>
      <c r="B10" s="20" t="s">
        <v>237</v>
      </c>
      <c r="C10" s="20" t="s">
        <v>236</v>
      </c>
      <c r="D10" s="22" t="s">
        <v>406</v>
      </c>
      <c r="E10" s="21">
        <v>20000</v>
      </c>
      <c r="F10" s="21"/>
      <c r="G10" s="21"/>
    </row>
    <row r="11" ht="33" customHeight="1" spans="1:7">
      <c r="A11" s="20"/>
      <c r="B11" s="20" t="s">
        <v>237</v>
      </c>
      <c r="C11" s="20" t="s">
        <v>239</v>
      </c>
      <c r="D11" s="22" t="s">
        <v>406</v>
      </c>
      <c r="E11" s="21">
        <v>85300</v>
      </c>
      <c r="F11" s="21"/>
      <c r="G11" s="21"/>
    </row>
    <row r="12" ht="33" customHeight="1" spans="1:7">
      <c r="A12" s="20"/>
      <c r="B12" s="20" t="s">
        <v>237</v>
      </c>
      <c r="C12" s="20" t="s">
        <v>246</v>
      </c>
      <c r="D12" s="22" t="s">
        <v>406</v>
      </c>
      <c r="E12" s="21">
        <v>905700</v>
      </c>
      <c r="F12" s="21"/>
      <c r="G12" s="21"/>
    </row>
    <row r="13" ht="33" customHeight="1" spans="1:7">
      <c r="A13" s="20"/>
      <c r="B13" s="20" t="s">
        <v>242</v>
      </c>
      <c r="C13" s="20" t="s">
        <v>241</v>
      </c>
      <c r="D13" s="22" t="s">
        <v>406</v>
      </c>
      <c r="E13" s="21">
        <v>80000</v>
      </c>
      <c r="F13" s="21"/>
      <c r="G13" s="21"/>
    </row>
    <row r="14" ht="33" customHeight="1" spans="1:7">
      <c r="A14" s="23" t="s">
        <v>29</v>
      </c>
      <c r="B14" s="24" t="s">
        <v>236</v>
      </c>
      <c r="C14" s="24"/>
      <c r="D14" s="25"/>
      <c r="E14" s="21">
        <v>1091000</v>
      </c>
      <c r="F14" s="21"/>
      <c r="G14" s="21"/>
    </row>
  </sheetData>
  <mergeCells count="11">
    <mergeCell ref="A3:G3"/>
    <mergeCell ref="A4:D4"/>
    <mergeCell ref="E5:G5"/>
    <mergeCell ref="A14:D14"/>
    <mergeCell ref="A5:A7"/>
    <mergeCell ref="B5:B7"/>
    <mergeCell ref="C5:C7"/>
    <mergeCell ref="D5:D7"/>
    <mergeCell ref="E6:E7"/>
    <mergeCell ref="F6:F7"/>
    <mergeCell ref="G6:G7"/>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刀青艺</cp:lastModifiedBy>
  <dcterms:created xsi:type="dcterms:W3CDTF">2025-02-14T10:32:00Z</dcterms:created>
  <dcterms:modified xsi:type="dcterms:W3CDTF">2025-02-24T01:49:29Z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5CD507435C8D4C909C08F957144EE110_13</vt:lpwstr>
  </property>
</Properties>
</file>