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375"/>
  </bookViews>
  <sheets>
    <sheet name="部门财务收支预算总表01-1" sheetId="1" r:id="rId1"/>
    <sheet name="部门收入预算表01-2" sheetId="2" r:id="rId2"/>
    <sheet name="部门支出预算表01-3" sheetId="3" r:id="rId3"/>
    <sheet name="部门财政拨款收支预算总表02-1" sheetId="4" r:id="rId4"/>
    <sheet name="一般公共预算支出预算表02-2" sheetId="5" r:id="rId5"/>
    <sheet name="一般公共预算“三公”经费支出预算表03" sheetId="6" r:id="rId6"/>
    <sheet name="部门基本支出预算表04" sheetId="7" r:id="rId7"/>
    <sheet name="部门项目支出预算表05-1" sheetId="8" r:id="rId8"/>
    <sheet name="部门项目支出绩效目标表05-2" sheetId="9" r:id="rId9"/>
    <sheet name="部门政府性基金预算支出预算表06" sheetId="10" r:id="rId10"/>
    <sheet name="部门政府采购预算表07" sheetId="11" r:id="rId11"/>
    <sheet name="部门政府购买服务预算表08" sheetId="12" r:id="rId12"/>
    <sheet name="对下转移支付预算表09-1" sheetId="13" r:id="rId13"/>
    <sheet name="对下转移支付绩效目标表09-2" sheetId="14" r:id="rId14"/>
    <sheet name="新增资产配置表10" sheetId="15" r:id="rId15"/>
    <sheet name="上级转移支付补助项目支出预算表11" sheetId="16" r:id="rId16"/>
    <sheet name="部门项目中期规划预算表12" sheetId="17" r:id="rId17"/>
  </sheets>
  <definedNames>
    <definedName name="_xlnm.Print_Titles" localSheetId="3">'部门财政拨款收支预算总表02-1'!$1:$6</definedName>
    <definedName name="_xlnm.Print_Titles" localSheetId="4">'一般公共预算支出预算表02-2'!$1:$5</definedName>
    <definedName name="_xlnm.Print_Titles" localSheetId="5">一般公共预算“三公”经费支出预算表03!$1:$6</definedName>
    <definedName name="_xlnm.Print_Titles" localSheetId="9">部门政府性基金预算支出预算表06!$1:$6</definedName>
    <definedName name="_xlnm.Print_Titles" localSheetId="14">新增资产配置表10!$1:$6</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<sst xmlns="http://schemas.openxmlformats.org/spreadsheetml/2006/main" count="1321" uniqueCount="450">
  <si>
    <t>预算01-1表</t>
  </si>
  <si>
    <t>单位名称：景洪市文化和旅游局(本级）</t>
  </si>
  <si>
    <t>单位:元</t>
  </si>
  <si>
    <t>收        入</t>
  </si>
  <si>
    <t>支        出</t>
  </si>
  <si>
    <t>项      目</t>
  </si>
  <si>
    <t>预算数</t>
  </si>
  <si>
    <t>项目（按功能分类）</t>
  </si>
  <si>
    <t>一、一般公共预算拨款收入</t>
  </si>
  <si>
    <t>二、政府性基金预算拨款收入</t>
  </si>
  <si>
    <t>三、国有资本经营预算拨款收入</t>
  </si>
  <si>
    <t>四、财政专户管理资金收入</t>
  </si>
  <si>
    <t>五、单位资金收入</t>
  </si>
  <si>
    <t xml:space="preserve">  (一)事业收入</t>
  </si>
  <si>
    <t xml:space="preserve">  (二)事业单位经营收入</t>
  </si>
  <si>
    <t xml:space="preserve">  (三)上级补助收入</t>
  </si>
  <si>
    <t xml:space="preserve">  (四)附属单位上缴收入</t>
  </si>
  <si>
    <t xml:space="preserve">  (五)其他收入</t>
  </si>
  <si>
    <t>本年收入合计</t>
  </si>
  <si>
    <t>本年支出合计</t>
  </si>
  <si>
    <t>上年结转结余</t>
  </si>
  <si>
    <t>年终结转结余</t>
  </si>
  <si>
    <t>（一）财政拨款结转结余</t>
  </si>
  <si>
    <t>（二）使用非财政拨款结余</t>
  </si>
  <si>
    <t>（二）非财政拨款结余</t>
  </si>
  <si>
    <t>收  入  总  计</t>
  </si>
  <si>
    <t>支 出 总 计</t>
  </si>
  <si>
    <t>预算01-2表</t>
  </si>
  <si>
    <t>部门（单位）代码</t>
  </si>
  <si>
    <t>部门（单位）名称</t>
  </si>
  <si>
    <t>合计</t>
  </si>
  <si>
    <t>本年收入</t>
  </si>
  <si>
    <t>小计</t>
  </si>
  <si>
    <t>一般公共预算</t>
  </si>
  <si>
    <t>政府性基金预算</t>
  </si>
  <si>
    <t>国有资本经营预算</t>
  </si>
  <si>
    <t>财政专户管理资金</t>
  </si>
  <si>
    <t>单位资金收入</t>
  </si>
  <si>
    <t>使用非财政拨款结余</t>
  </si>
  <si>
    <t>事业收入</t>
  </si>
  <si>
    <t>事业单位经营收入</t>
  </si>
  <si>
    <t>上级补助收入</t>
  </si>
  <si>
    <t>附属单位上缴收入</t>
  </si>
  <si>
    <t>其他收入</t>
  </si>
  <si>
    <t>129001</t>
  </si>
  <si>
    <t>景洪市文化和旅游局</t>
  </si>
  <si>
    <t>129007</t>
  </si>
  <si>
    <t>景洪市文化市场综合行政执法大队</t>
  </si>
  <si>
    <t>预算01-3表</t>
  </si>
  <si>
    <t>科目编码</t>
  </si>
  <si>
    <t>科目名称</t>
  </si>
  <si>
    <t>基本支出</t>
  </si>
  <si>
    <t>项目支出</t>
  </si>
  <si>
    <t>财政专户管理的支出</t>
  </si>
  <si>
    <t>单位资金</t>
  </si>
  <si>
    <t>事业支出</t>
  </si>
  <si>
    <t>事业单位
经营支出</t>
  </si>
  <si>
    <t>上级补助支出</t>
  </si>
  <si>
    <t>附属单位补助支出</t>
  </si>
  <si>
    <t>其他支出</t>
  </si>
  <si>
    <t>207</t>
  </si>
  <si>
    <t>文化旅游体育与传媒支出</t>
  </si>
  <si>
    <t>20701</t>
  </si>
  <si>
    <t>文化和旅游</t>
  </si>
  <si>
    <t>2070101</t>
  </si>
  <si>
    <t>行政运行</t>
  </si>
  <si>
    <t>2070199</t>
  </si>
  <si>
    <t>其他文化和旅游支出</t>
  </si>
  <si>
    <t>208</t>
  </si>
  <si>
    <t>社会保障和就业支出</t>
  </si>
  <si>
    <t>20805</t>
  </si>
  <si>
    <t>行政事业单位养老支出</t>
  </si>
  <si>
    <t>2080501</t>
  </si>
  <si>
    <t>行政单位离退休</t>
  </si>
  <si>
    <t>2080505</t>
  </si>
  <si>
    <t>机关事业单位基本养老保险缴费支出</t>
  </si>
  <si>
    <t>210</t>
  </si>
  <si>
    <t>卫生健康支出</t>
  </si>
  <si>
    <t>21011</t>
  </si>
  <si>
    <t>行政事业单位医疗</t>
  </si>
  <si>
    <t>2101101</t>
  </si>
  <si>
    <t>行政单位医疗</t>
  </si>
  <si>
    <t>2101103</t>
  </si>
  <si>
    <t>公务员医疗补助</t>
  </si>
  <si>
    <t>2101199</t>
  </si>
  <si>
    <t>其他行政事业单位医疗支出</t>
  </si>
  <si>
    <t>221</t>
  </si>
  <si>
    <t>住房保障支出</t>
  </si>
  <si>
    <t>22102</t>
  </si>
  <si>
    <t>住房改革支出</t>
  </si>
  <si>
    <t>2210201</t>
  </si>
  <si>
    <t>住房公积金</t>
  </si>
  <si>
    <t>合  计</t>
  </si>
  <si>
    <t>预算02-1表</t>
  </si>
  <si>
    <t>支出功能分类科目</t>
  </si>
  <si>
    <t>一、本年收入</t>
  </si>
  <si>
    <t>一、本年支出</t>
  </si>
  <si>
    <t>（一）一般公共预算拨款</t>
  </si>
  <si>
    <t>（二）政府性基金预算拨款</t>
  </si>
  <si>
    <t>（三）国有资本经营预算拨款</t>
  </si>
  <si>
    <t>二、上年结转</t>
  </si>
  <si>
    <t>二、年终结转结余</t>
  </si>
  <si>
    <t>收 入 总 计</t>
  </si>
  <si>
    <t>预算02-2表</t>
  </si>
  <si>
    <t>部门预算支出功能分类科目</t>
  </si>
  <si>
    <t>人员经费</t>
  </si>
  <si>
    <t>公用经费</t>
  </si>
  <si>
    <t>1</t>
  </si>
  <si>
    <t>2</t>
  </si>
  <si>
    <t>3</t>
  </si>
  <si>
    <t>5</t>
  </si>
  <si>
    <t>6</t>
  </si>
  <si>
    <t>7</t>
  </si>
  <si>
    <t>预算03表</t>
  </si>
  <si>
    <t>单位：元</t>
  </si>
  <si>
    <t>“三公”经费合计</t>
  </si>
  <si>
    <t>因公出国（境）费</t>
  </si>
  <si>
    <t>公务用车购置及运行费</t>
  </si>
  <si>
    <t>公务接待费</t>
  </si>
  <si>
    <t>公务用车购置费</t>
  </si>
  <si>
    <t>公务用车运行费</t>
  </si>
  <si>
    <t>预算04表</t>
  </si>
  <si>
    <t>单位名称</t>
  </si>
  <si>
    <t>项目代码</t>
  </si>
  <si>
    <t>项目名称</t>
  </si>
  <si>
    <t>功能科目编码</t>
  </si>
  <si>
    <t>功能科目名称</t>
  </si>
  <si>
    <t>部门经济科目编码</t>
  </si>
  <si>
    <t>部门经济科目名称</t>
  </si>
  <si>
    <t>资金来源</t>
  </si>
  <si>
    <t>总计</t>
  </si>
  <si>
    <t>财政拨款结转结余</t>
  </si>
  <si>
    <t>全年数</t>
  </si>
  <si>
    <t>已预拨</t>
  </si>
  <si>
    <t>已提前安排</t>
  </si>
  <si>
    <t>抵扣上年垫付资金</t>
  </si>
  <si>
    <t>本次下达</t>
  </si>
  <si>
    <t>另文下达</t>
  </si>
  <si>
    <t>事业单位
经营收入</t>
  </si>
  <si>
    <t>其中：转隶人员公用经费</t>
  </si>
  <si>
    <t>532801210000000018817</t>
  </si>
  <si>
    <t>行政人员支出工资</t>
  </si>
  <si>
    <t>30101</t>
  </si>
  <si>
    <t>基本工资</t>
  </si>
  <si>
    <t>30102</t>
  </si>
  <si>
    <t>津贴补贴</t>
  </si>
  <si>
    <t>30103</t>
  </si>
  <si>
    <t>奖金</t>
  </si>
  <si>
    <t>532801210000000018819</t>
  </si>
  <si>
    <t>社会保障缴费</t>
  </si>
  <si>
    <t>30108</t>
  </si>
  <si>
    <t>机关事业单位基本养老保险缴费</t>
  </si>
  <si>
    <t>30110</t>
  </si>
  <si>
    <t>职工基本医疗保险缴费</t>
  </si>
  <si>
    <t>30111</t>
  </si>
  <si>
    <t>公务员医疗补助缴费</t>
  </si>
  <si>
    <t>30112</t>
  </si>
  <si>
    <t>其他社会保障缴费</t>
  </si>
  <si>
    <t>532801210000000018820</t>
  </si>
  <si>
    <t>30113</t>
  </si>
  <si>
    <t>532801210000000018824</t>
  </si>
  <si>
    <t>行政人员公务交通补贴</t>
  </si>
  <si>
    <t>30239</t>
  </si>
  <si>
    <t>其他交通费用</t>
  </si>
  <si>
    <t>532801210000000018825</t>
  </si>
  <si>
    <t>工会经费</t>
  </si>
  <si>
    <t>30228</t>
  </si>
  <si>
    <t>532801210000000018826</t>
  </si>
  <si>
    <t>福利费</t>
  </si>
  <si>
    <t>30229</t>
  </si>
  <si>
    <t>532801210000000018827</t>
  </si>
  <si>
    <t>一般公用经费</t>
  </si>
  <si>
    <t>30201</t>
  </si>
  <si>
    <t>办公费</t>
  </si>
  <si>
    <t>30205</t>
  </si>
  <si>
    <t>水费</t>
  </si>
  <si>
    <t>30206</t>
  </si>
  <si>
    <t>电费</t>
  </si>
  <si>
    <t>30207</t>
  </si>
  <si>
    <t>邮电费</t>
  </si>
  <si>
    <t>30211</t>
  </si>
  <si>
    <t>差旅费</t>
  </si>
  <si>
    <t>30213</t>
  </si>
  <si>
    <t>维修（护）费</t>
  </si>
  <si>
    <t>30299</t>
  </si>
  <si>
    <t>其他商品和服务支出</t>
  </si>
  <si>
    <t>532801221100000499496</t>
  </si>
  <si>
    <t>30217</t>
  </si>
  <si>
    <t>532801221100000499497</t>
  </si>
  <si>
    <t>退休公用经费</t>
  </si>
  <si>
    <t>532801221100000499510</t>
  </si>
  <si>
    <t>公务用车购置及运行维护费</t>
  </si>
  <si>
    <t>30231</t>
  </si>
  <si>
    <t>公务用车运行维护费</t>
  </si>
  <si>
    <t>532801231100001492563</t>
  </si>
  <si>
    <t>绩效考核基础奖</t>
  </si>
  <si>
    <t>532801251100003859378</t>
  </si>
  <si>
    <t>其他人员支出</t>
  </si>
  <si>
    <t>30199</t>
  </si>
  <si>
    <t>其他工资福利支出</t>
  </si>
  <si>
    <t>532801241100003179610</t>
  </si>
  <si>
    <t>532801241100003179611</t>
  </si>
  <si>
    <t>532801241100003179613</t>
  </si>
  <si>
    <t>532801241100003179614</t>
  </si>
  <si>
    <t>532801241100003179615</t>
  </si>
  <si>
    <t>532801251100003881800</t>
  </si>
  <si>
    <t>532801251100003885268</t>
  </si>
  <si>
    <t>532801251100003885269</t>
  </si>
  <si>
    <t>预算05-1表</t>
  </si>
  <si>
    <t>项目分类</t>
  </si>
  <si>
    <t>项目单位</t>
  </si>
  <si>
    <t>经济科目编码</t>
  </si>
  <si>
    <t>经济科目名称</t>
  </si>
  <si>
    <t>本年拨款</t>
  </si>
  <si>
    <t>其中：本次下达</t>
  </si>
  <si>
    <t>（自有资金）2022年度文化人才服务支持艰苦边远地区和基层一线专项培训暨章哈传承培训专项资金</t>
  </si>
  <si>
    <t>313 事业发展类</t>
  </si>
  <si>
    <t>532801231100002036033</t>
  </si>
  <si>
    <t>30216</t>
  </si>
  <si>
    <t>培训费</t>
  </si>
  <si>
    <t>□单位物业管理费补助资金</t>
  </si>
  <si>
    <t>532801231100002092609</t>
  </si>
  <si>
    <t>30209</t>
  </si>
  <si>
    <t>物业管理费</t>
  </si>
  <si>
    <t>s美术馆公共图书馆文化馆（站）免费开放市级补助资金</t>
  </si>
  <si>
    <t>311 专项业务类</t>
  </si>
  <si>
    <t>532801241100002446622</t>
  </si>
  <si>
    <t>□公益性演出70场项目专项资金</t>
  </si>
  <si>
    <t>532801241100002453736</t>
  </si>
  <si>
    <t>30227</t>
  </si>
  <si>
    <t>委托业务费</t>
  </si>
  <si>
    <t>□景洪市文化和旅游局办公用房及办公设备提升改造补助资金</t>
  </si>
  <si>
    <t>532801251100003886499</t>
  </si>
  <si>
    <t>31002</t>
  </si>
  <si>
    <t>办公设备购置</t>
  </si>
  <si>
    <t>31006</t>
  </si>
  <si>
    <t>大型修缮</t>
  </si>
  <si>
    <t>□假日旅游协调专项资金</t>
  </si>
  <si>
    <t>532801251100004007854</t>
  </si>
  <si>
    <t>30202</t>
  </si>
  <si>
    <t>印刷费</t>
  </si>
  <si>
    <t>30214</t>
  </si>
  <si>
    <t>租赁费</t>
  </si>
  <si>
    <t>30218</t>
  </si>
  <si>
    <t>专用材料费</t>
  </si>
  <si>
    <t>□景洪市游客购物退换货监理中心建设专项经费</t>
  </si>
  <si>
    <t>532801251100003886531</t>
  </si>
  <si>
    <t>预算05-2表</t>
  </si>
  <si>
    <t>单位名称、项目名称</t>
  </si>
  <si>
    <t>项目年度绩效目标</t>
  </si>
  <si>
    <t>一级指标</t>
  </si>
  <si>
    <t>二级指标</t>
  </si>
  <si>
    <t>三级指标</t>
  </si>
  <si>
    <t>指标性质</t>
  </si>
  <si>
    <t>指标值</t>
  </si>
  <si>
    <t>度量单位</t>
  </si>
  <si>
    <t>指标属性</t>
  </si>
  <si>
    <t>指标内容</t>
  </si>
  <si>
    <t>景洪市文化和旅游局位于告庄西双景综合楼4楼，建筑面积1547.65平方米，根据物业服务协议，物业费为2.50元/月/平方米，物业管理费用包含：物业服务费、垃圾费及电梯费。2025年1月1日-2024年12月31日，本单位共需支付物业管理费用预算为6万元。</t>
  </si>
  <si>
    <t>产出指标</t>
  </si>
  <si>
    <t>数量指标</t>
  </si>
  <si>
    <t>物业管理面积</t>
  </si>
  <si>
    <t>=</t>
  </si>
  <si>
    <t>1547.65</t>
  </si>
  <si>
    <t>平方米</t>
  </si>
  <si>
    <t>定量指标</t>
  </si>
  <si>
    <t>反映物业管理合同约定的办公区域面积。</t>
  </si>
  <si>
    <t>效益指标</t>
  </si>
  <si>
    <t>社会效益</t>
  </si>
  <si>
    <t>单位正常运转</t>
  </si>
  <si>
    <t>正常运转</t>
  </si>
  <si>
    <t>年</t>
  </si>
  <si>
    <t>反映单位运转情况。</t>
  </si>
  <si>
    <t>满意度指标</t>
  </si>
  <si>
    <t>服务对象满意度</t>
  </si>
  <si>
    <t>服务受益人员满意度</t>
  </si>
  <si>
    <t>&gt;=</t>
  </si>
  <si>
    <t>90</t>
  </si>
  <si>
    <t>%</t>
  </si>
  <si>
    <t>反映服务受益人员满意程度。</t>
  </si>
  <si>
    <t>为进一步推动旅游业快速健康发展，促进旅游消费市场，确保节假日的社会稳定和旅游安全秩序，景洪市假日协调领导专班根据各自职责分工统筹各相关部门在法定节假日开展防范风险等工作，为确保景洪市假日协调领导专班工作顺利开展，现特向市政府申请200万元，专项资金用于保障2025年假日工作。</t>
  </si>
  <si>
    <t>接待游客数量</t>
  </si>
  <si>
    <t>300</t>
  </si>
  <si>
    <t>万人次</t>
  </si>
  <si>
    <t>反映假日期间实际接待的游客数量。</t>
  </si>
  <si>
    <t>质量指标</t>
  </si>
  <si>
    <t>项目完成合格率</t>
  </si>
  <si>
    <t>100</t>
  </si>
  <si>
    <t>确保假日协调领导专班顺利开展工作</t>
  </si>
  <si>
    <t>时效指标</t>
  </si>
  <si>
    <t>项目完成时间</t>
  </si>
  <si>
    <t>1.00</t>
  </si>
  <si>
    <t>反映假日协调领导专班的工作实效</t>
  </si>
  <si>
    <t>经济效益</t>
  </si>
  <si>
    <t>假日期间旅游收入同比增幅</t>
  </si>
  <si>
    <t>20</t>
  </si>
  <si>
    <t>实现旅游综合总收入同比增长20%。</t>
  </si>
  <si>
    <t>加强西双版纳假日旅游宣传力度</t>
  </si>
  <si>
    <t>80</t>
  </si>
  <si>
    <t>反映西双版纳假日旅游宣传效果</t>
  </si>
  <si>
    <t>市民及游客满意度</t>
  </si>
  <si>
    <t>反映游客及市民满意度情况。</t>
  </si>
  <si>
    <t>根据《中共景洪市委机构编制委员会关于州文化市场综合行政执法队伍下划景洪市属地管理有关机构编制事项的通知》（景编发〔2024〕8号）文件要求，鉴于执法大队下划后，暂无办公场地与设备，一直沿用原西双版纳州文化市场综合行政执法支队办公地点并借用州级设备，为整合工作力量，提高工作效率，更好的服务全市文化和旅游工作，决定将景洪市文化市场综合行政执法大队搬迁至景洪市文化和旅游局共同办公，特制定景洪市文化和旅游局办公用房及办公设备提升改造实施方案，申报项目资金，以确保日常办公能顺利开展。</t>
  </si>
  <si>
    <t>购买电脑</t>
  </si>
  <si>
    <t>14</t>
  </si>
  <si>
    <t>台</t>
  </si>
  <si>
    <t>反映实际购买的电脑情况</t>
  </si>
  <si>
    <t>购买打印机</t>
  </si>
  <si>
    <t>4</t>
  </si>
  <si>
    <t>反映实际购买打印机的情况</t>
  </si>
  <si>
    <t>购买空调</t>
  </si>
  <si>
    <t>9</t>
  </si>
  <si>
    <t>反映实际购买的空调情况</t>
  </si>
  <si>
    <t>购买办公家具</t>
  </si>
  <si>
    <t>批</t>
  </si>
  <si>
    <t>反映实际购买办公家具的情况。</t>
  </si>
  <si>
    <t>办公用房维修改造</t>
  </si>
  <si>
    <t>项</t>
  </si>
  <si>
    <t>反映办公用房维修改造实际情况</t>
  </si>
  <si>
    <t>完成及时率</t>
  </si>
  <si>
    <t>反映项目开展的及时情况。</t>
  </si>
  <si>
    <t>提升工作效率</t>
  </si>
  <si>
    <t>反映项目实施后，提升单位人员工作效率情况</t>
  </si>
  <si>
    <t>单位工作人员满意度</t>
  </si>
  <si>
    <t>反映单位人员满意度</t>
  </si>
  <si>
    <t>项目于2025年1月开展实施，2024年底以前完成。开展乡镇（街道）综合文化站各项免费开放服务，加强基层公共文化服务人才队伍建设、培训等，丰富人民群众的精神文化生活，为全市群众提供基本公共文化服务，提高市民文化素质，推动景洪市文化繁荣发展，稳护社会稳定。</t>
  </si>
  <si>
    <t>培训合格率</t>
  </si>
  <si>
    <t>反映乡镇（街道）综合文化站文艺培训情况</t>
  </si>
  <si>
    <t>补助资金使用率</t>
  </si>
  <si>
    <t>指标用以反映补助资金的使用率情况，补助资金使用率=全年使用资金/预算资金*100%</t>
  </si>
  <si>
    <t>培训开展及时率</t>
  </si>
  <si>
    <t>反映培训开展的及时情况。</t>
  </si>
  <si>
    <t>提升基本公共文化服务水平</t>
  </si>
  <si>
    <t>有效提升</t>
  </si>
  <si>
    <t>定性指标</t>
  </si>
  <si>
    <t>指标用以反映项目实施后，提升基本公共文化服务水平情况</t>
  </si>
  <si>
    <t>可持续影响</t>
  </si>
  <si>
    <t>市民综合文化素质</t>
  </si>
  <si>
    <t>不断提高</t>
  </si>
  <si>
    <t>指标用以反映项目实施后，提升市民综合文化素质情况</t>
  </si>
  <si>
    <t>群众对国家基本公共文化服务满意度</t>
  </si>
  <si>
    <t>群众对基本公共文化服务满意度</t>
  </si>
  <si>
    <t>根据国有文艺院团改革每年完成200场演出的任务要求，以及《云南省文化和旅游厅关于2020-2024年继续深入开展“文化大篷车·千乡万里行”惠民演出活动》（云文旅通〔2020〕19号）、《西双版纳州文化和旅游局关于2020-2024年继续深入开展“文化大篷车·千乡万里行”惠民演出活动》的通知（西文旅发〔2020〕182号）等文件精神，为宣传贯彻党的二十大，不断满足人民群众对文化生活的新需求、新期待，不断提升人民群众的文化获得感、幸福感，不断增强人民群众的文化自信、精神力量，让人民群众共享文化建设发展成果，2024计划以政府购买服务的方式，由景洪市民族文化工作队实施2024年公益性演出70场。</t>
  </si>
  <si>
    <t>公益性演出场次</t>
  </si>
  <si>
    <t>70</t>
  </si>
  <si>
    <t>场</t>
  </si>
  <si>
    <t>反映年度公益性演出的场次情况</t>
  </si>
  <si>
    <t>节目数量</t>
  </si>
  <si>
    <t>12</t>
  </si>
  <si>
    <t>个</t>
  </si>
  <si>
    <t>反映年度公益性演出节目或数量。</t>
  </si>
  <si>
    <t>演出及时率</t>
  </si>
  <si>
    <t>95</t>
  </si>
  <si>
    <t>及时率=在规定时间内完成的演出场次/计划举办的演出的场次*100%</t>
  </si>
  <si>
    <t>演出观众人次</t>
  </si>
  <si>
    <t>30000</t>
  </si>
  <si>
    <t>人</t>
  </si>
  <si>
    <t>计划演出70场，惠及人群3万人以上。</t>
  </si>
  <si>
    <t>观众满意度</t>
  </si>
  <si>
    <t>观众对演出节目的满意度</t>
  </si>
  <si>
    <t>云南省2022年度文化人才服务支持艰苦边远地区和基层一线专项培训暨章哈传承培训专项资金共50万元，2023 年完成培训并支付 486628元，结余 13372 元，2025年将用于开展培训产生的相关费用。</t>
  </si>
  <si>
    <t>开展演出活动</t>
  </si>
  <si>
    <t>期</t>
  </si>
  <si>
    <t>反映年内完成开展演出活动数</t>
  </si>
  <si>
    <t>按值按量完成</t>
  </si>
  <si>
    <t>严格按照预算数及项目实施方案执行</t>
  </si>
  <si>
    <t>通过开展培训不断提高基层文艺骨干的音乐舞蹈知识和技能</t>
  </si>
  <si>
    <t>&gt;</t>
  </si>
  <si>
    <t>反映培训活动所取得的成效</t>
  </si>
  <si>
    <t>反映开展培训及演出活动对群众产生的影响，满意度</t>
  </si>
  <si>
    <t>通过开展凭正式发票开展“30天无理由退货”工作，计划新增旅游商品零售企业税款200-300万元。</t>
  </si>
  <si>
    <t>游客申请凭正式发票开展“30天无理由”退货成功率</t>
  </si>
  <si>
    <t>90%</t>
  </si>
  <si>
    <t>游客退货成功率达90%</t>
  </si>
  <si>
    <t>游客退货成功率达100%</t>
  </si>
  <si>
    <t>游客申请凭正式发票开展“30天无理由”退换货投诉量</t>
  </si>
  <si>
    <t>40%</t>
  </si>
  <si>
    <t>税收收入</t>
  </si>
  <si>
    <t>万元</t>
  </si>
  <si>
    <t>年度新增税收收入</t>
  </si>
  <si>
    <t>旅游商品零售企业发展情况及税收情况</t>
  </si>
  <si>
    <t>长期</t>
  </si>
  <si>
    <t>预算06表</t>
  </si>
  <si>
    <t>政府性基金预算支出预算表</t>
  </si>
  <si>
    <t>本年政府性基金预算支出</t>
  </si>
  <si>
    <t>说明：本单位无此公开事项</t>
  </si>
  <si>
    <t>预算07表</t>
  </si>
  <si>
    <t>预算项目</t>
  </si>
  <si>
    <t>采购项目</t>
  </si>
  <si>
    <t>采购品目</t>
  </si>
  <si>
    <t>计量
单位</t>
  </si>
  <si>
    <t>数量</t>
  </si>
  <si>
    <t>面向中小企业预留资金</t>
  </si>
  <si>
    <t>政府性
基金</t>
  </si>
  <si>
    <t>国有资本经营收益</t>
  </si>
  <si>
    <t>财政专户管理的收入</t>
  </si>
  <si>
    <t>购买复印纸</t>
  </si>
  <si>
    <t>A05040101 复印纸</t>
  </si>
  <si>
    <t>箱</t>
  </si>
  <si>
    <t>车辆保险服务</t>
  </si>
  <si>
    <t>C1804010201 机动车保险服务</t>
  </si>
  <si>
    <t>车辆维修和保养服务</t>
  </si>
  <si>
    <t>C23120301 车辆维修和保养服务</t>
  </si>
  <si>
    <t>车辆加油服务</t>
  </si>
  <si>
    <t>C23120302 车辆加油、添加燃料服务</t>
  </si>
  <si>
    <t>采购台式电脑</t>
  </si>
  <si>
    <t>A02010105 台式计算机</t>
  </si>
  <si>
    <t>采购便携式计算机</t>
  </si>
  <si>
    <t>A02010108 便携式计算机</t>
  </si>
  <si>
    <t>采购复印机</t>
  </si>
  <si>
    <t>A02020100 复印机</t>
  </si>
  <si>
    <t>采购打印机</t>
  </si>
  <si>
    <t>A02021004 A4彩色打印机</t>
  </si>
  <si>
    <t>购买壁挂式空调</t>
  </si>
  <si>
    <t>A02061804 空调机</t>
  </si>
  <si>
    <t>购买立柜式空调</t>
  </si>
  <si>
    <t>购买办公桌</t>
  </si>
  <si>
    <t>A05010201 办公桌</t>
  </si>
  <si>
    <t>张</t>
  </si>
  <si>
    <t>购买会议桌</t>
  </si>
  <si>
    <t>A05010202 会议桌</t>
  </si>
  <si>
    <t>购买办公椅</t>
  </si>
  <si>
    <t>A05010301 办公椅</t>
  </si>
  <si>
    <t>把</t>
  </si>
  <si>
    <t>预算08表</t>
  </si>
  <si>
    <t>政府购买服务项目</t>
  </si>
  <si>
    <t>政府购买服务目录</t>
  </si>
  <si>
    <t>预算09-1表</t>
  </si>
  <si>
    <t>2025年对下转移支付预算表</t>
  </si>
  <si>
    <t>单位名称（项目）</t>
  </si>
  <si>
    <t>地区</t>
  </si>
  <si>
    <t>政府性基金</t>
  </si>
  <si>
    <t>预算09-2表</t>
  </si>
  <si>
    <t>2025年对下转移支付绩效目标表</t>
  </si>
  <si>
    <t>预算10表</t>
  </si>
  <si>
    <t>资产类别</t>
  </si>
  <si>
    <t>资产分类代码.名称</t>
  </si>
  <si>
    <t>资产名称</t>
  </si>
  <si>
    <t>计量单位</t>
  </si>
  <si>
    <t>财政部门批复数（元）</t>
  </si>
  <si>
    <t>单价</t>
  </si>
  <si>
    <t>金额</t>
  </si>
  <si>
    <t>预算11表</t>
  </si>
  <si>
    <t>上级补助</t>
  </si>
  <si>
    <t>预算12表</t>
  </si>
  <si>
    <t>项目级次</t>
  </si>
  <si>
    <t>2025年</t>
  </si>
  <si>
    <t>2026年</t>
  </si>
  <si>
    <t>2027年</t>
  </si>
  <si>
    <t>本级</t>
  </si>
</sst>
</file>

<file path=xl/styles.xml><?xml version="1.0" encoding="utf-8"?>
<styleSheet xmlns="http://schemas.openxmlformats.org/spreadsheetml/2006/main" xmlns:mc="http://schemas.openxmlformats.org/markup-compatibility/2006" xmlns:xr9="http://schemas.microsoft.com/office/spreadsheetml/2016/revision9" mc:Ignorable="xr9">
  <numFmts count="9">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yyyy/mm/dd\ hh:mm:ss"/>
    <numFmt numFmtId="177" formatCode="yyyy/mm/dd"/>
    <numFmt numFmtId="178" formatCode="#,##0.00;\-#,##0.00;;@"/>
    <numFmt numFmtId="179" formatCode="hh:mm:ss"/>
    <numFmt numFmtId="180" formatCode="#,##0;\-#,##0;;@"/>
  </numFmts>
  <fonts count="44">
    <font>
      <sz val="9"/>
      <color rgb="FF000000"/>
      <name val="宋体"/>
      <charset val="134"/>
    </font>
    <font>
      <sz val="11"/>
      <name val="宋体"/>
      <charset val="134"/>
      <scheme val="minor"/>
    </font>
    <font>
      <sz val="10"/>
      <color rgb="FF000000"/>
      <name val="宋体"/>
      <charset val="134"/>
      <scheme val="minor"/>
    </font>
    <font>
      <sz val="9"/>
      <color rgb="FF000000"/>
      <name val="SimSun"/>
      <charset val="134"/>
    </font>
    <font>
      <b/>
      <sz val="21"/>
      <color rgb="FF000000"/>
      <name val="SimSun"/>
      <charset val="134"/>
    </font>
    <font>
      <sz val="11.25"/>
      <color rgb="FF000000"/>
      <name val="SimSun"/>
      <charset val="134"/>
    </font>
    <font>
      <sz val="9"/>
      <name val="宋体"/>
      <charset val="134"/>
    </font>
    <font>
      <sz val="11.25"/>
      <name val="SimSun"/>
      <charset val="134"/>
    </font>
    <font>
      <sz val="9"/>
      <color rgb="FF000000"/>
      <name val="宋体"/>
      <charset val="134"/>
      <scheme val="minor"/>
    </font>
    <font>
      <b/>
      <sz val="21"/>
      <color rgb="FF000000"/>
      <name val="宋体"/>
      <charset val="134"/>
    </font>
    <font>
      <sz val="11.25"/>
      <name val="宋体"/>
      <charset val="134"/>
    </font>
    <font>
      <sz val="11.25"/>
      <color rgb="FF000000"/>
      <name val="宋体"/>
      <charset val="134"/>
    </font>
    <font>
      <sz val="11.25"/>
      <name val="Microsoft YaHei UI"/>
      <charset val="134"/>
    </font>
    <font>
      <sz val="10"/>
      <color rgb="FF000000"/>
      <name val="宋体"/>
      <charset val="134"/>
    </font>
    <font>
      <sz val="10"/>
      <color rgb="FFFFFFFF"/>
      <name val="宋体"/>
      <charset val="134"/>
      <scheme val="minor"/>
    </font>
    <font>
      <sz val="11"/>
      <color rgb="FF000000"/>
      <name val="SimSun"/>
      <charset val="134"/>
    </font>
    <font>
      <sz val="10"/>
      <color rgb="FF000000"/>
      <name val="SimSun"/>
      <charset val="134"/>
    </font>
    <font>
      <sz val="11.25"/>
      <color rgb="FF000000"/>
      <name val="Calibri"/>
      <charset val="134"/>
    </font>
    <font>
      <sz val="21"/>
      <color rgb="FF000000"/>
      <name val="SimSun"/>
      <charset val="134"/>
    </font>
    <font>
      <b/>
      <sz val="11.25"/>
      <color rgb="FF000000"/>
      <name val="SimSun"/>
      <charset val="134"/>
    </font>
    <font>
      <sz val="9"/>
      <name val="SimSun"/>
      <charset val="134"/>
    </font>
    <font>
      <b/>
      <sz val="9"/>
      <color rgb="FF000000"/>
      <name val="SimSun"/>
      <charset val="134"/>
    </font>
    <font>
      <b/>
      <sz val="9"/>
      <name val="SimSun"/>
      <charset val="134"/>
    </font>
    <font>
      <sz val="11"/>
      <color rgb="FF000000"/>
      <name val="宋体"/>
      <charset val="134"/>
      <scheme val="minor"/>
    </font>
    <font>
      <sz val="11"/>
      <color theme="1"/>
      <name val="宋体"/>
      <charset val="134"/>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22">
    <border>
      <left/>
      <right/>
      <top/>
      <bottom/>
      <diagonal/>
    </border>
    <border>
      <left style="thin">
        <color rgb="FF000000"/>
      </left>
      <right style="thin">
        <color rgb="FF000000"/>
      </right>
      <top style="thin">
        <color rgb="FF000000"/>
      </top>
      <bottom/>
      <diagonal/>
    </border>
    <border>
      <left style="thin">
        <color rgb="FF000000"/>
      </left>
      <right/>
      <top style="thin">
        <color rgb="FF000000"/>
      </top>
      <bottom style="thin">
        <color rgb="FF000000"/>
      </bottom>
      <diagonal/>
    </border>
    <border>
      <left/>
      <right/>
      <top style="thin">
        <color rgb="FF000000"/>
      </top>
      <bottom style="thin">
        <color rgb="FF000000"/>
      </bottom>
      <diagonal/>
    </border>
    <border>
      <left/>
      <right style="thin">
        <color rgb="FF000000"/>
      </right>
      <top style="thin">
        <color rgb="FF000000"/>
      </top>
      <bottom style="thin">
        <color rgb="FF000000"/>
      </bottom>
      <diagonal/>
    </border>
    <border>
      <left style="thin">
        <color rgb="FF000000"/>
      </left>
      <right style="thin">
        <color rgb="FF000000"/>
      </right>
      <top/>
      <bottom/>
      <diagonal/>
    </border>
    <border>
      <left style="thin">
        <color rgb="FF000000"/>
      </left>
      <right style="thin">
        <color rgb="FF000000"/>
      </right>
      <top/>
      <bottom style="thin">
        <color rgb="FF000000"/>
      </bottom>
      <diagonal/>
    </border>
    <border>
      <left style="thin">
        <color rgb="FF000000"/>
      </left>
      <right style="thin">
        <color rgb="FF000000"/>
      </right>
      <top style="thin">
        <color rgb="FF000000"/>
      </top>
      <bottom style="thin">
        <color rgb="FF000000"/>
      </bottom>
      <diagonal/>
    </border>
    <border>
      <left/>
      <right style="thin">
        <color rgb="FF000000"/>
      </right>
      <top style="thin">
        <color rgb="FF000000"/>
      </top>
      <bottom/>
      <diagonal/>
    </border>
    <border>
      <left/>
      <right style="thin">
        <color rgb="FF000000"/>
      </right>
      <top/>
      <bottom/>
      <diagonal/>
    </border>
    <border>
      <left/>
      <right style="thin">
        <color rgb="FF000000"/>
      </right>
      <top/>
      <bottom style="thin">
        <color rgb="FF000000"/>
      </bottom>
      <diagonal/>
    </border>
    <border>
      <left style="thin">
        <color rgb="FF000000"/>
      </left>
      <right/>
      <top/>
      <bottom style="thin">
        <color rgb="FF000000"/>
      </bottom>
      <diagonal/>
    </border>
    <border>
      <left/>
      <right/>
      <top/>
      <bottom style="thin">
        <color rgb="FF000000"/>
      </bottom>
      <diagonal/>
    </border>
    <border>
      <left style="thin">
        <color rgb="FF000000"/>
      </left>
      <right/>
      <top style="thin">
        <color rgb="FF000000"/>
      </top>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7">
    <xf numFmtId="0" fontId="0" fillId="0" borderId="0">
      <alignment vertical="top"/>
      <protection locked="0"/>
    </xf>
    <xf numFmtId="43" fontId="24" fillId="0" borderId="0" applyFont="0" applyFill="0" applyBorder="0" applyAlignment="0" applyProtection="0">
      <alignment vertical="center"/>
    </xf>
    <xf numFmtId="44" fontId="24" fillId="0" borderId="0" applyFont="0" applyFill="0" applyBorder="0" applyAlignment="0" applyProtection="0">
      <alignment vertical="center"/>
    </xf>
    <xf numFmtId="9" fontId="24" fillId="0" borderId="0" applyFont="0" applyFill="0" applyBorder="0" applyAlignment="0" applyProtection="0">
      <alignment vertical="center"/>
    </xf>
    <xf numFmtId="41" fontId="24" fillId="0" borderId="0" applyFont="0" applyFill="0" applyBorder="0" applyAlignment="0" applyProtection="0">
      <alignment vertical="center"/>
    </xf>
    <xf numFmtId="42" fontId="24" fillId="0" borderId="0" applyFont="0" applyFill="0" applyBorder="0" applyAlignment="0" applyProtection="0">
      <alignment vertical="center"/>
    </xf>
    <xf numFmtId="0" fontId="25" fillId="0" borderId="0" applyNumberFormat="0" applyFill="0" applyBorder="0" applyAlignment="0" applyProtection="0">
      <alignment vertical="center"/>
    </xf>
    <xf numFmtId="0" fontId="26" fillId="0" borderId="0" applyNumberFormat="0" applyFill="0" applyBorder="0" applyAlignment="0" applyProtection="0">
      <alignment vertical="center"/>
    </xf>
    <xf numFmtId="0" fontId="24" fillId="2" borderId="14" applyNumberFormat="0" applyFont="0" applyAlignment="0" applyProtection="0">
      <alignment vertical="center"/>
    </xf>
    <xf numFmtId="0" fontId="27" fillId="0" borderId="0" applyNumberFormat="0" applyFill="0" applyBorder="0" applyAlignment="0" applyProtection="0">
      <alignment vertical="center"/>
    </xf>
    <xf numFmtId="0" fontId="28" fillId="0" borderId="0" applyNumberFormat="0" applyFill="0" applyBorder="0" applyAlignment="0" applyProtection="0">
      <alignment vertical="center"/>
    </xf>
    <xf numFmtId="0" fontId="29" fillId="0" borderId="0" applyNumberFormat="0" applyFill="0" applyBorder="0" applyAlignment="0" applyProtection="0">
      <alignment vertical="center"/>
    </xf>
    <xf numFmtId="0" fontId="30" fillId="0" borderId="15" applyNumberFormat="0" applyFill="0" applyAlignment="0" applyProtection="0">
      <alignment vertical="center"/>
    </xf>
    <xf numFmtId="0" fontId="31" fillId="0" borderId="15" applyNumberFormat="0" applyFill="0" applyAlignment="0" applyProtection="0">
      <alignment vertical="center"/>
    </xf>
    <xf numFmtId="0" fontId="32" fillId="0" borderId="16" applyNumberFormat="0" applyFill="0" applyAlignment="0" applyProtection="0">
      <alignment vertical="center"/>
    </xf>
    <xf numFmtId="0" fontId="32" fillId="0" borderId="0" applyNumberFormat="0" applyFill="0" applyBorder="0" applyAlignment="0" applyProtection="0">
      <alignment vertical="center"/>
    </xf>
    <xf numFmtId="0" fontId="33" fillId="3" borderId="17" applyNumberFormat="0" applyAlignment="0" applyProtection="0">
      <alignment vertical="center"/>
    </xf>
    <xf numFmtId="0" fontId="34" fillId="4" borderId="18" applyNumberFormat="0" applyAlignment="0" applyProtection="0">
      <alignment vertical="center"/>
    </xf>
    <xf numFmtId="0" fontId="35" fillId="4" borderId="17" applyNumberFormat="0" applyAlignment="0" applyProtection="0">
      <alignment vertical="center"/>
    </xf>
    <xf numFmtId="0" fontId="36" fillId="5" borderId="19" applyNumberFormat="0" applyAlignment="0" applyProtection="0">
      <alignment vertical="center"/>
    </xf>
    <xf numFmtId="0" fontId="37" fillId="0" borderId="20" applyNumberFormat="0" applyFill="0" applyAlignment="0" applyProtection="0">
      <alignment vertical="center"/>
    </xf>
    <xf numFmtId="0" fontId="38" fillId="0" borderId="21" applyNumberFormat="0" applyFill="0" applyAlignment="0" applyProtection="0">
      <alignment vertical="center"/>
    </xf>
    <xf numFmtId="0" fontId="39" fillId="6" borderId="0" applyNumberFormat="0" applyBorder="0" applyAlignment="0" applyProtection="0">
      <alignment vertical="center"/>
    </xf>
    <xf numFmtId="0" fontId="40" fillId="7" borderId="0" applyNumberFormat="0" applyBorder="0" applyAlignment="0" applyProtection="0">
      <alignment vertical="center"/>
    </xf>
    <xf numFmtId="0" fontId="41" fillId="8" borderId="0" applyNumberFormat="0" applyBorder="0" applyAlignment="0" applyProtection="0">
      <alignment vertical="center"/>
    </xf>
    <xf numFmtId="0" fontId="42" fillId="9" borderId="0" applyNumberFormat="0" applyBorder="0" applyAlignment="0" applyProtection="0">
      <alignment vertical="center"/>
    </xf>
    <xf numFmtId="0" fontId="43" fillId="10" borderId="0" applyNumberFormat="0" applyBorder="0" applyAlignment="0" applyProtection="0">
      <alignment vertical="center"/>
    </xf>
    <xf numFmtId="0" fontId="43" fillId="11" borderId="0" applyNumberFormat="0" applyBorder="0" applyAlignment="0" applyProtection="0">
      <alignment vertical="center"/>
    </xf>
    <xf numFmtId="0" fontId="42" fillId="12" borderId="0" applyNumberFormat="0" applyBorder="0" applyAlignment="0" applyProtection="0">
      <alignment vertical="center"/>
    </xf>
    <xf numFmtId="0" fontId="42" fillId="13" borderId="0" applyNumberFormat="0" applyBorder="0" applyAlignment="0" applyProtection="0">
      <alignment vertical="center"/>
    </xf>
    <xf numFmtId="0" fontId="43" fillId="14" borderId="0" applyNumberFormat="0" applyBorder="0" applyAlignment="0" applyProtection="0">
      <alignment vertical="center"/>
    </xf>
    <xf numFmtId="0" fontId="43" fillId="15" borderId="0" applyNumberFormat="0" applyBorder="0" applyAlignment="0" applyProtection="0">
      <alignment vertical="center"/>
    </xf>
    <xf numFmtId="0" fontId="42" fillId="16" borderId="0" applyNumberFormat="0" applyBorder="0" applyAlignment="0" applyProtection="0">
      <alignment vertical="center"/>
    </xf>
    <xf numFmtId="0" fontId="42" fillId="17" borderId="0" applyNumberFormat="0" applyBorder="0" applyAlignment="0" applyProtection="0">
      <alignment vertical="center"/>
    </xf>
    <xf numFmtId="0" fontId="43" fillId="18" borderId="0" applyNumberFormat="0" applyBorder="0" applyAlignment="0" applyProtection="0">
      <alignment vertical="center"/>
    </xf>
    <xf numFmtId="0" fontId="43" fillId="19" borderId="0" applyNumberFormat="0" applyBorder="0" applyAlignment="0" applyProtection="0">
      <alignment vertical="center"/>
    </xf>
    <xf numFmtId="0" fontId="42" fillId="20" borderId="0" applyNumberFormat="0" applyBorder="0" applyAlignment="0" applyProtection="0">
      <alignment vertical="center"/>
    </xf>
    <xf numFmtId="0" fontId="42" fillId="21" borderId="0" applyNumberFormat="0" applyBorder="0" applyAlignment="0" applyProtection="0">
      <alignment vertical="center"/>
    </xf>
    <xf numFmtId="0" fontId="43" fillId="22" borderId="0" applyNumberFormat="0" applyBorder="0" applyAlignment="0" applyProtection="0">
      <alignment vertical="center"/>
    </xf>
    <xf numFmtId="0" fontId="43" fillId="23" borderId="0" applyNumberFormat="0" applyBorder="0" applyAlignment="0" applyProtection="0">
      <alignment vertical="center"/>
    </xf>
    <xf numFmtId="0" fontId="42" fillId="24" borderId="0" applyNumberFormat="0" applyBorder="0" applyAlignment="0" applyProtection="0">
      <alignment vertical="center"/>
    </xf>
    <xf numFmtId="0" fontId="42" fillId="25" borderId="0" applyNumberFormat="0" applyBorder="0" applyAlignment="0" applyProtection="0">
      <alignment vertical="center"/>
    </xf>
    <xf numFmtId="0" fontId="43" fillId="26" borderId="0" applyNumberFormat="0" applyBorder="0" applyAlignment="0" applyProtection="0">
      <alignment vertical="center"/>
    </xf>
    <xf numFmtId="0" fontId="43" fillId="27" borderId="0" applyNumberFormat="0" applyBorder="0" applyAlignment="0" applyProtection="0">
      <alignment vertical="center"/>
    </xf>
    <xf numFmtId="0" fontId="42" fillId="28" borderId="0" applyNumberFormat="0" applyBorder="0" applyAlignment="0" applyProtection="0">
      <alignment vertical="center"/>
    </xf>
    <xf numFmtId="0" fontId="42" fillId="29" borderId="0" applyNumberFormat="0" applyBorder="0" applyAlignment="0" applyProtection="0">
      <alignment vertical="center"/>
    </xf>
    <xf numFmtId="0" fontId="43" fillId="30" borderId="0" applyNumberFormat="0" applyBorder="0" applyAlignment="0" applyProtection="0">
      <alignment vertical="center"/>
    </xf>
    <xf numFmtId="0" fontId="43" fillId="31" borderId="0" applyNumberFormat="0" applyBorder="0" applyAlignment="0" applyProtection="0">
      <alignment vertical="center"/>
    </xf>
    <xf numFmtId="0" fontId="42" fillId="32" borderId="0" applyNumberFormat="0" applyBorder="0" applyAlignment="0" applyProtection="0">
      <alignment vertical="center"/>
    </xf>
    <xf numFmtId="176" fontId="6" fillId="0" borderId="7">
      <alignment horizontal="right" vertical="center"/>
    </xf>
    <xf numFmtId="177" fontId="6" fillId="0" borderId="7">
      <alignment horizontal="right" vertical="center"/>
    </xf>
    <xf numFmtId="10" fontId="6" fillId="0" borderId="7">
      <alignment horizontal="right" vertical="center"/>
    </xf>
    <xf numFmtId="178" fontId="6" fillId="0" borderId="7">
      <alignment horizontal="right" vertical="center"/>
    </xf>
    <xf numFmtId="49" fontId="6" fillId="0" borderId="7">
      <alignment horizontal="left" vertical="center" wrapText="1"/>
    </xf>
    <xf numFmtId="178" fontId="6" fillId="0" borderId="7">
      <alignment horizontal="right" vertical="center"/>
    </xf>
    <xf numFmtId="179" fontId="6" fillId="0" borderId="7">
      <alignment horizontal="right" vertical="center"/>
    </xf>
    <xf numFmtId="180" fontId="6" fillId="0" borderId="7">
      <alignment horizontal="right" vertical="center"/>
    </xf>
  </cellStyleXfs>
  <cellXfs count="190">
    <xf numFmtId="0" fontId="0" fillId="0" borderId="0" xfId="0" applyFont="1">
      <alignment vertical="top"/>
      <protection locked="0"/>
    </xf>
    <xf numFmtId="0" fontId="1" fillId="0" borderId="0" xfId="0" applyFont="1" applyAlignment="1" applyProtection="1">
      <alignment horizontal="center" vertical="center"/>
    </xf>
    <xf numFmtId="49" fontId="2" fillId="0" borderId="0" xfId="0" applyNumberFormat="1" applyFont="1" applyAlignment="1" applyProtection="1"/>
    <xf numFmtId="0" fontId="2" fillId="0" borderId="0" xfId="0" applyFont="1" applyAlignment="1" applyProtection="1"/>
    <xf numFmtId="0" fontId="3" fillId="0" borderId="0" xfId="0" applyFont="1" applyAlignment="1">
      <alignment horizontal="right" vertical="center"/>
      <protection locked="0"/>
    </xf>
    <xf numFmtId="0" fontId="4" fillId="0" borderId="0" xfId="0" applyFont="1" applyAlignment="1" applyProtection="1">
      <alignment horizontal="center" vertical="center"/>
    </xf>
    <xf numFmtId="0" fontId="5" fillId="0" borderId="0" xfId="0" applyFont="1" applyAlignment="1">
      <alignment horizontal="left" vertical="center"/>
      <protection locked="0"/>
    </xf>
    <xf numFmtId="0" fontId="5" fillId="0" borderId="0" xfId="0" applyFont="1" applyAlignment="1" applyProtection="1"/>
    <xf numFmtId="0" fontId="5" fillId="0" borderId="0" xfId="0" applyFont="1" applyAlignment="1">
      <alignment horizontal="right"/>
      <protection locked="0"/>
    </xf>
    <xf numFmtId="0" fontId="5" fillId="0" borderId="1" xfId="0" applyFont="1" applyBorder="1" applyAlignment="1">
      <alignment horizontal="center" vertical="center" wrapText="1"/>
      <protection locked="0"/>
    </xf>
    <xf numFmtId="0" fontId="5" fillId="0" borderId="1" xfId="0" applyFont="1" applyBorder="1" applyAlignment="1" applyProtection="1">
      <alignment horizontal="center" vertical="center" wrapText="1"/>
    </xf>
    <xf numFmtId="0" fontId="5" fillId="0" borderId="2" xfId="0" applyFont="1" applyBorder="1" applyAlignment="1" applyProtection="1">
      <alignment horizontal="center" vertical="center"/>
    </xf>
    <xf numFmtId="0" fontId="5" fillId="0" borderId="3" xfId="0" applyFont="1" applyBorder="1" applyAlignment="1" applyProtection="1">
      <alignment horizontal="center" vertical="center"/>
    </xf>
    <xf numFmtId="0" fontId="5" fillId="0" borderId="4" xfId="0" applyFont="1" applyBorder="1" applyAlignment="1" applyProtection="1">
      <alignment horizontal="center" vertical="center"/>
    </xf>
    <xf numFmtId="0" fontId="5" fillId="0" borderId="5" xfId="0" applyFont="1" applyBorder="1" applyAlignment="1">
      <alignment horizontal="center" vertical="center" wrapText="1"/>
      <protection locked="0"/>
    </xf>
    <xf numFmtId="0" fontId="5" fillId="0" borderId="5" xfId="0" applyFont="1" applyBorder="1" applyAlignment="1" applyProtection="1">
      <alignment horizontal="center" vertical="center" wrapText="1"/>
    </xf>
    <xf numFmtId="0" fontId="5" fillId="0" borderId="6" xfId="0" applyFont="1" applyBorder="1" applyAlignment="1">
      <alignment horizontal="center" vertical="center" wrapText="1"/>
      <protection locked="0"/>
    </xf>
    <xf numFmtId="0" fontId="5" fillId="0" borderId="6" xfId="0" applyFont="1" applyBorder="1" applyAlignment="1" applyProtection="1">
      <alignment horizontal="center" vertical="center" wrapText="1"/>
    </xf>
    <xf numFmtId="0" fontId="5" fillId="0" borderId="7" xfId="0" applyFont="1" applyBorder="1" applyAlignment="1" applyProtection="1">
      <alignment horizontal="center" vertical="center"/>
    </xf>
    <xf numFmtId="0" fontId="5" fillId="0" borderId="7" xfId="0" applyFont="1" applyBorder="1" applyAlignment="1">
      <alignment horizontal="center" vertical="center"/>
      <protection locked="0"/>
    </xf>
    <xf numFmtId="49" fontId="6" fillId="0" borderId="7" xfId="53" applyNumberFormat="1" applyFont="1" applyBorder="1" applyProtection="1">
      <alignment horizontal="left" vertical="center" wrapText="1"/>
      <protection locked="0"/>
    </xf>
    <xf numFmtId="178" fontId="6" fillId="0" borderId="7" xfId="0" applyNumberFormat="1" applyFont="1" applyBorder="1" applyAlignment="1">
      <alignment horizontal="right" vertical="center"/>
      <protection locked="0"/>
    </xf>
    <xf numFmtId="49" fontId="6" fillId="0" borderId="7" xfId="53" applyNumberFormat="1" applyFont="1" applyBorder="1" applyAlignment="1" applyProtection="1">
      <alignment horizontal="center" vertical="center" wrapText="1"/>
      <protection locked="0"/>
    </xf>
    <xf numFmtId="0" fontId="3" fillId="0" borderId="2" xfId="0" applyFont="1" applyBorder="1" applyAlignment="1">
      <alignment horizontal="center" vertical="center" wrapText="1"/>
      <protection locked="0"/>
    </xf>
    <xf numFmtId="0" fontId="3" fillId="0" borderId="3" xfId="0" applyFont="1" applyBorder="1" applyAlignment="1">
      <alignment horizontal="center" vertical="center" wrapText="1"/>
      <protection locked="0"/>
    </xf>
    <xf numFmtId="0" fontId="3" fillId="0" borderId="4" xfId="0" applyFont="1" applyBorder="1" applyAlignment="1">
      <alignment horizontal="center" vertical="center" wrapText="1"/>
      <protection locked="0"/>
    </xf>
    <xf numFmtId="0" fontId="0" fillId="0" borderId="0" xfId="0" applyFont="1" applyAlignment="1">
      <alignment vertical="center"/>
      <protection locked="0"/>
    </xf>
    <xf numFmtId="0" fontId="5" fillId="0" borderId="1" xfId="0" applyFont="1" applyBorder="1" applyAlignment="1" applyProtection="1">
      <alignment horizontal="center" vertical="center"/>
    </xf>
    <xf numFmtId="0" fontId="5" fillId="0" borderId="5" xfId="0" applyFont="1" applyBorder="1" applyAlignment="1" applyProtection="1">
      <alignment horizontal="center" vertical="center"/>
    </xf>
    <xf numFmtId="0" fontId="5" fillId="0" borderId="6" xfId="0" applyFont="1" applyBorder="1" applyAlignment="1" applyProtection="1">
      <alignment horizontal="center" vertical="center"/>
    </xf>
    <xf numFmtId="0" fontId="3" fillId="0" borderId="7" xfId="0" applyFont="1" applyBorder="1" applyAlignment="1" applyProtection="1">
      <alignment horizontal="left" vertical="center" wrapText="1"/>
    </xf>
    <xf numFmtId="0" fontId="3" fillId="0" borderId="7" xfId="0" applyFont="1" applyBorder="1" applyAlignment="1">
      <alignment horizontal="left" vertical="center" wrapText="1"/>
      <protection locked="0"/>
    </xf>
    <xf numFmtId="0" fontId="0" fillId="0" borderId="0" xfId="0" applyFont="1" applyAlignment="1">
      <alignment horizontal="left" vertical="center"/>
      <protection locked="0"/>
    </xf>
    <xf numFmtId="0" fontId="3" fillId="0" borderId="0" xfId="0" applyFont="1" applyAlignment="1" applyProtection="1">
      <alignment horizontal="right" vertical="center"/>
    </xf>
    <xf numFmtId="0" fontId="4" fillId="0" borderId="0" xfId="0" applyFont="1" applyAlignment="1" applyProtection="1">
      <alignment horizontal="center" vertical="center" wrapText="1"/>
    </xf>
    <xf numFmtId="0" fontId="5" fillId="0" borderId="0" xfId="0" applyFont="1" applyAlignment="1" applyProtection="1">
      <alignment horizontal="left" vertical="center"/>
    </xf>
    <xf numFmtId="0" fontId="7" fillId="0" borderId="0" xfId="0" applyFont="1">
      <alignment vertical="top"/>
      <protection locked="0"/>
    </xf>
    <xf numFmtId="0" fontId="5" fillId="0" borderId="0" xfId="0" applyFont="1" applyAlignment="1" applyProtection="1">
      <alignment horizontal="right" vertical="center" wrapText="1"/>
    </xf>
    <xf numFmtId="0" fontId="5" fillId="0" borderId="2" xfId="0" applyFont="1" applyBorder="1" applyAlignment="1" applyProtection="1">
      <alignment horizontal="center" vertical="center" wrapText="1"/>
    </xf>
    <xf numFmtId="0" fontId="5" fillId="0" borderId="3" xfId="0" applyFont="1" applyBorder="1" applyAlignment="1" applyProtection="1">
      <alignment horizontal="center" vertical="center" wrapText="1"/>
    </xf>
    <xf numFmtId="0" fontId="5" fillId="0" borderId="4" xfId="0" applyFont="1" applyBorder="1" applyAlignment="1" applyProtection="1">
      <alignment horizontal="center" vertical="center" wrapText="1"/>
    </xf>
    <xf numFmtId="0" fontId="5" fillId="0" borderId="7" xfId="0" applyFont="1" applyBorder="1" applyAlignment="1" applyProtection="1">
      <alignment horizontal="center" vertical="center" wrapText="1"/>
    </xf>
    <xf numFmtId="49" fontId="6" fillId="0" borderId="7" xfId="0" applyNumberFormat="1" applyFont="1" applyBorder="1" applyAlignment="1">
      <alignment horizontal="left" vertical="center" wrapText="1"/>
      <protection locked="0"/>
    </xf>
    <xf numFmtId="0" fontId="8" fillId="0" borderId="2" xfId="0" applyFont="1" applyBorder="1" applyAlignment="1">
      <alignment horizontal="center" vertical="center" wrapText="1"/>
      <protection locked="0"/>
    </xf>
    <xf numFmtId="0" fontId="8" fillId="0" borderId="3" xfId="0" applyFont="1" applyBorder="1" applyAlignment="1">
      <alignment horizontal="center" vertical="center" wrapText="1"/>
      <protection locked="0"/>
    </xf>
    <xf numFmtId="0" fontId="8" fillId="0" borderId="4" xfId="0" applyFont="1" applyBorder="1" applyAlignment="1">
      <alignment horizontal="center" vertical="center" wrapText="1"/>
      <protection locked="0"/>
    </xf>
    <xf numFmtId="0" fontId="9" fillId="0" borderId="0" xfId="0" applyFont="1" applyAlignment="1" applyProtection="1">
      <alignment horizontal="center" vertical="center"/>
    </xf>
    <xf numFmtId="0" fontId="9" fillId="0" borderId="0" xfId="0" applyFont="1" applyAlignment="1">
      <alignment horizontal="center" vertical="center"/>
      <protection locked="0"/>
    </xf>
    <xf numFmtId="0" fontId="10" fillId="0" borderId="0" xfId="0" applyFont="1" applyAlignment="1">
      <alignment horizontal="left" vertical="center"/>
      <protection locked="0"/>
    </xf>
    <xf numFmtId="0" fontId="10" fillId="0" borderId="0" xfId="0" applyFont="1" applyAlignment="1" applyProtection="1">
      <alignment vertical="center"/>
    </xf>
    <xf numFmtId="0" fontId="10" fillId="0" borderId="0" xfId="0" applyFont="1">
      <alignment vertical="top"/>
      <protection locked="0"/>
    </xf>
    <xf numFmtId="0" fontId="11" fillId="0" borderId="7" xfId="0" applyFont="1" applyBorder="1" applyAlignment="1" applyProtection="1">
      <alignment horizontal="center" vertical="center" wrapText="1"/>
    </xf>
    <xf numFmtId="0" fontId="11" fillId="0" borderId="7" xfId="0" applyFont="1" applyBorder="1" applyAlignment="1">
      <alignment horizontal="center" vertical="center"/>
      <protection locked="0"/>
    </xf>
    <xf numFmtId="0" fontId="11" fillId="0" borderId="7" xfId="0" applyFont="1" applyBorder="1" applyAlignment="1" applyProtection="1">
      <alignment horizontal="center" vertical="center"/>
    </xf>
    <xf numFmtId="0" fontId="0" fillId="0" borderId="7" xfId="0" applyFont="1" applyBorder="1" applyAlignment="1" applyProtection="1">
      <alignment horizontal="left" vertical="center" wrapText="1"/>
    </xf>
    <xf numFmtId="0" fontId="0" fillId="0" borderId="7" xfId="0" applyFont="1" applyBorder="1" applyAlignment="1" applyProtection="1">
      <alignment vertical="center" wrapText="1"/>
    </xf>
    <xf numFmtId="0" fontId="0" fillId="0" borderId="7" xfId="0" applyFont="1" applyBorder="1" applyAlignment="1" applyProtection="1">
      <alignment horizontal="center" vertical="center" wrapText="1"/>
    </xf>
    <xf numFmtId="0" fontId="0" fillId="0" borderId="7" xfId="0" applyFont="1" applyBorder="1" applyAlignment="1">
      <alignment horizontal="center" vertical="center"/>
      <protection locked="0"/>
    </xf>
    <xf numFmtId="0" fontId="0" fillId="0" borderId="7" xfId="0" applyFont="1" applyBorder="1" applyAlignment="1">
      <alignment horizontal="left" vertical="center" wrapText="1"/>
      <protection locked="0"/>
    </xf>
    <xf numFmtId="0" fontId="0" fillId="0" borderId="0" xfId="0" applyFont="1" applyAlignment="1">
      <alignment horizontal="right" vertical="center" wrapText="1"/>
      <protection locked="0"/>
    </xf>
    <xf numFmtId="0" fontId="12" fillId="0" borderId="0" xfId="0" applyFont="1">
      <alignment vertical="top"/>
      <protection locked="0"/>
    </xf>
    <xf numFmtId="0" fontId="13" fillId="0" borderId="0" xfId="0" applyFont="1" applyAlignment="1" applyProtection="1"/>
    <xf numFmtId="0" fontId="13" fillId="0" borderId="0" xfId="0" applyFont="1" applyAlignment="1" applyProtection="1">
      <alignment horizontal="right" vertical="center"/>
    </xf>
    <xf numFmtId="0" fontId="9" fillId="0" borderId="0" xfId="0" applyFont="1" applyAlignment="1" applyProtection="1">
      <alignment horizontal="center" vertical="center" wrapText="1"/>
    </xf>
    <xf numFmtId="0" fontId="11" fillId="0" borderId="0" xfId="0" applyFont="1" applyAlignment="1" applyProtection="1">
      <alignment horizontal="left" vertical="center" wrapText="1"/>
    </xf>
    <xf numFmtId="0" fontId="11" fillId="0" borderId="0" xfId="0" applyFont="1" applyAlignment="1" applyProtection="1">
      <alignment wrapText="1"/>
    </xf>
    <xf numFmtId="0" fontId="11" fillId="0" borderId="0" xfId="0" applyFont="1" applyAlignment="1" applyProtection="1">
      <alignment horizontal="right" wrapText="1"/>
    </xf>
    <xf numFmtId="0" fontId="11" fillId="0" borderId="1" xfId="0" applyFont="1" applyBorder="1" applyAlignment="1" applyProtection="1">
      <alignment horizontal="center" vertical="center"/>
    </xf>
    <xf numFmtId="0" fontId="11" fillId="0" borderId="6" xfId="0" applyFont="1" applyBorder="1" applyAlignment="1" applyProtection="1">
      <alignment horizontal="center" vertical="center"/>
    </xf>
    <xf numFmtId="0" fontId="2" fillId="0" borderId="0" xfId="0" applyFont="1" applyAlignment="1" applyProtection="1">
      <alignment wrapText="1"/>
    </xf>
    <xf numFmtId="0" fontId="2" fillId="0" borderId="0" xfId="0" applyFont="1" applyAlignment="1">
      <protection locked="0"/>
    </xf>
    <xf numFmtId="0" fontId="8" fillId="0" borderId="0" xfId="0" applyFont="1" applyAlignment="1">
      <alignment vertical="top" wrapText="1"/>
      <protection locked="0"/>
    </xf>
    <xf numFmtId="0" fontId="5" fillId="0" borderId="0" xfId="0" applyFont="1" applyAlignment="1" applyProtection="1">
      <alignment horizontal="left" vertical="center" wrapText="1"/>
    </xf>
    <xf numFmtId="0" fontId="5" fillId="0" borderId="0" xfId="0" applyFont="1" applyAlignment="1" applyProtection="1">
      <alignment wrapText="1"/>
    </xf>
    <xf numFmtId="0" fontId="5" fillId="0" borderId="0" xfId="0" applyFont="1" applyAlignment="1">
      <alignment vertical="top" wrapText="1"/>
      <protection locked="0"/>
    </xf>
    <xf numFmtId="0" fontId="5" fillId="0" borderId="8" xfId="0" applyFont="1" applyBorder="1" applyAlignment="1" applyProtection="1">
      <alignment horizontal="center" vertical="center" wrapText="1"/>
    </xf>
    <xf numFmtId="0" fontId="5" fillId="0" borderId="8" xfId="0" applyFont="1" applyBorder="1" applyAlignment="1">
      <alignment horizontal="center" vertical="center" wrapText="1"/>
      <protection locked="0"/>
    </xf>
    <xf numFmtId="0" fontId="5" fillId="0" borderId="9" xfId="0" applyFont="1" applyBorder="1" applyAlignment="1" applyProtection="1">
      <alignment horizontal="center" vertical="center" wrapText="1"/>
    </xf>
    <xf numFmtId="0" fontId="5" fillId="0" borderId="9" xfId="0" applyFont="1" applyBorder="1" applyAlignment="1">
      <alignment horizontal="center" vertical="center" wrapText="1"/>
      <protection locked="0"/>
    </xf>
    <xf numFmtId="0" fontId="5" fillId="0" borderId="10" xfId="0" applyFont="1" applyBorder="1" applyAlignment="1" applyProtection="1">
      <alignment horizontal="center" vertical="center" wrapText="1"/>
    </xf>
    <xf numFmtId="0" fontId="5" fillId="0" borderId="10" xfId="0" applyFont="1" applyBorder="1" applyAlignment="1">
      <alignment horizontal="center" vertical="center" wrapText="1"/>
      <protection locked="0"/>
    </xf>
    <xf numFmtId="3" fontId="5" fillId="0" borderId="6" xfId="0" applyNumberFormat="1" applyFont="1" applyBorder="1" applyAlignment="1" applyProtection="1">
      <alignment horizontal="center" vertical="center"/>
    </xf>
    <xf numFmtId="0" fontId="3" fillId="0" borderId="11" xfId="0" applyFont="1" applyBorder="1" applyAlignment="1" applyProtection="1">
      <alignment horizontal="center" vertical="center"/>
    </xf>
    <xf numFmtId="0" fontId="3" fillId="0" borderId="12" xfId="0" applyFont="1" applyBorder="1" applyAlignment="1" applyProtection="1">
      <alignment horizontal="center" vertical="center"/>
    </xf>
    <xf numFmtId="0" fontId="8" fillId="0" borderId="0" xfId="0" applyFont="1" applyAlignment="1">
      <alignment horizontal="right" vertical="center"/>
      <protection locked="0"/>
    </xf>
    <xf numFmtId="0" fontId="8" fillId="0" borderId="0" xfId="0" applyFont="1" applyAlignment="1">
      <alignment horizontal="right" vertical="center" wrapText="1"/>
      <protection locked="0"/>
    </xf>
    <xf numFmtId="0" fontId="3" fillId="0" borderId="0" xfId="0" applyFont="1" applyAlignment="1" applyProtection="1">
      <alignment horizontal="right" vertical="center" wrapText="1"/>
    </xf>
    <xf numFmtId="0" fontId="5" fillId="0" borderId="0" xfId="0" applyFont="1" applyAlignment="1">
      <alignment horizontal="right" wrapText="1"/>
      <protection locked="0"/>
    </xf>
    <xf numFmtId="0" fontId="5" fillId="0" borderId="0" xfId="0" applyFont="1" applyAlignment="1" applyProtection="1">
      <alignment horizontal="right" wrapText="1"/>
    </xf>
    <xf numFmtId="0" fontId="5" fillId="0" borderId="12" xfId="0" applyFont="1" applyBorder="1" applyAlignment="1" applyProtection="1">
      <alignment horizontal="center" vertical="center" wrapText="1"/>
    </xf>
    <xf numFmtId="0" fontId="5" fillId="0" borderId="7" xfId="0" applyFont="1" applyBorder="1" applyAlignment="1">
      <alignment horizontal="center" vertical="center" wrapText="1"/>
      <protection locked="0"/>
    </xf>
    <xf numFmtId="0" fontId="5" fillId="0" borderId="10" xfId="0" applyFont="1" applyBorder="1" applyAlignment="1" applyProtection="1">
      <alignment horizontal="center" vertical="center"/>
    </xf>
    <xf numFmtId="0" fontId="5" fillId="0" borderId="10" xfId="0" applyFont="1" applyBorder="1" applyAlignment="1">
      <alignment horizontal="center" vertical="center"/>
      <protection locked="0"/>
    </xf>
    <xf numFmtId="0" fontId="8" fillId="0" borderId="10" xfId="0" applyFont="1" applyBorder="1" applyAlignment="1" applyProtection="1">
      <alignment horizontal="left" vertical="center" wrapText="1"/>
    </xf>
    <xf numFmtId="180" fontId="6" fillId="0" borderId="7" xfId="0" applyNumberFormat="1" applyFont="1" applyBorder="1" applyAlignment="1">
      <alignment horizontal="right" vertical="center"/>
      <protection locked="0"/>
    </xf>
    <xf numFmtId="49" fontId="6" fillId="0" borderId="7" xfId="53" applyNumberFormat="1" applyFont="1" applyBorder="1" applyAlignment="1" applyProtection="1">
      <alignment horizontal="left" vertical="center" wrapText="1" indent="1"/>
      <protection locked="0"/>
    </xf>
    <xf numFmtId="180" fontId="6" fillId="0" borderId="7" xfId="56" applyNumberFormat="1" applyFont="1" applyBorder="1" applyProtection="1">
      <alignment horizontal="right" vertical="center"/>
      <protection locked="0"/>
    </xf>
    <xf numFmtId="0" fontId="3" fillId="0" borderId="10" xfId="0" applyFont="1" applyBorder="1" applyAlignment="1" applyProtection="1">
      <alignment horizontal="center" vertical="center"/>
    </xf>
    <xf numFmtId="0" fontId="5" fillId="0" borderId="0" xfId="0" applyFont="1" applyAlignment="1" applyProtection="1">
      <alignment horizontal="right"/>
    </xf>
    <xf numFmtId="0" fontId="14" fillId="0" borderId="0" xfId="0" applyFont="1" applyAlignment="1">
      <alignment horizontal="right"/>
      <protection locked="0"/>
    </xf>
    <xf numFmtId="49" fontId="14" fillId="0" borderId="0" xfId="0" applyNumberFormat="1" applyFont="1" applyAlignment="1">
      <protection locked="0"/>
    </xf>
    <xf numFmtId="0" fontId="2" fillId="0" borderId="0" xfId="0" applyFont="1" applyAlignment="1" applyProtection="1">
      <alignment horizontal="right"/>
    </xf>
    <xf numFmtId="0" fontId="3" fillId="0" borderId="0" xfId="0" applyFont="1" applyAlignment="1" applyProtection="1">
      <alignment horizontal="right"/>
    </xf>
    <xf numFmtId="0" fontId="4" fillId="0" borderId="0" xfId="0" applyFont="1" applyAlignment="1">
      <alignment horizontal="center" vertical="center" wrapText="1"/>
      <protection locked="0"/>
    </xf>
    <xf numFmtId="0" fontId="5" fillId="0" borderId="1" xfId="0" applyFont="1" applyBorder="1" applyAlignment="1">
      <alignment horizontal="center" vertical="center"/>
      <protection locked="0"/>
    </xf>
    <xf numFmtId="49" fontId="5" fillId="0" borderId="8" xfId="0" applyNumberFormat="1" applyFont="1" applyBorder="1" applyAlignment="1">
      <alignment horizontal="center" vertical="center" wrapText="1"/>
      <protection locked="0"/>
    </xf>
    <xf numFmtId="0" fontId="5" fillId="0" borderId="8" xfId="0" applyFont="1" applyBorder="1" applyAlignment="1">
      <alignment horizontal="center" vertical="center"/>
      <protection locked="0"/>
    </xf>
    <xf numFmtId="0" fontId="5" fillId="0" borderId="6" xfId="0" applyFont="1" applyBorder="1" applyAlignment="1">
      <alignment horizontal="center" vertical="center"/>
      <protection locked="0"/>
    </xf>
    <xf numFmtId="49" fontId="5" fillId="0" borderId="10" xfId="0" applyNumberFormat="1" applyFont="1" applyBorder="1" applyAlignment="1">
      <alignment horizontal="center" vertical="center" wrapText="1"/>
      <protection locked="0"/>
    </xf>
    <xf numFmtId="49" fontId="5" fillId="0" borderId="10" xfId="0" applyNumberFormat="1" applyFont="1" applyBorder="1" applyAlignment="1">
      <alignment horizontal="center" vertical="center"/>
      <protection locked="0"/>
    </xf>
    <xf numFmtId="0" fontId="3" fillId="0" borderId="2" xfId="0" applyFont="1" applyBorder="1" applyAlignment="1">
      <alignment horizontal="center" vertical="center"/>
      <protection locked="0"/>
    </xf>
    <xf numFmtId="0" fontId="3" fillId="0" borderId="3" xfId="0" applyFont="1" applyBorder="1" applyAlignment="1">
      <alignment horizontal="center" vertical="center"/>
      <protection locked="0"/>
    </xf>
    <xf numFmtId="0" fontId="3" fillId="0" borderId="4" xfId="0" applyFont="1" applyBorder="1" applyAlignment="1">
      <alignment horizontal="center" vertical="center"/>
      <protection locked="0"/>
    </xf>
    <xf numFmtId="0" fontId="5" fillId="0" borderId="0" xfId="0" applyFont="1" applyAlignment="1" applyProtection="1">
      <alignment vertical="center"/>
    </xf>
    <xf numFmtId="0" fontId="3" fillId="0" borderId="0" xfId="0" applyFont="1" applyAlignment="1">
      <alignment horizontal="right" vertical="center" wrapText="1"/>
      <protection locked="0"/>
    </xf>
    <xf numFmtId="0" fontId="2" fillId="0" borderId="0" xfId="0" applyFont="1" applyProtection="1">
      <alignment vertical="top"/>
    </xf>
    <xf numFmtId="0" fontId="15" fillId="0" borderId="1" xfId="0" applyFont="1" applyBorder="1" applyAlignment="1">
      <alignment horizontal="center" vertical="center" wrapText="1"/>
      <protection locked="0"/>
    </xf>
    <xf numFmtId="0" fontId="15" fillId="0" borderId="1" xfId="0" applyFont="1" applyBorder="1" applyAlignment="1" applyProtection="1">
      <alignment horizontal="center" vertical="center" wrapText="1"/>
    </xf>
    <xf numFmtId="0" fontId="15" fillId="0" borderId="5" xfId="0" applyFont="1" applyBorder="1" applyAlignment="1">
      <alignment horizontal="center" vertical="center" wrapText="1"/>
      <protection locked="0"/>
    </xf>
    <xf numFmtId="0" fontId="15" fillId="0" borderId="5" xfId="0" applyFont="1" applyBorder="1" applyAlignment="1" applyProtection="1">
      <alignment horizontal="center" vertical="center" wrapText="1"/>
    </xf>
    <xf numFmtId="0" fontId="15" fillId="0" borderId="6" xfId="0" applyFont="1" applyBorder="1" applyAlignment="1">
      <alignment horizontal="center" vertical="center" wrapText="1"/>
      <protection locked="0"/>
    </xf>
    <xf numFmtId="0" fontId="15" fillId="0" borderId="6" xfId="0" applyFont="1" applyBorder="1" applyAlignment="1" applyProtection="1">
      <alignment horizontal="center" vertical="center" wrapText="1"/>
    </xf>
    <xf numFmtId="3" fontId="16" fillId="0" borderId="7" xfId="0" applyNumberFormat="1" applyFont="1" applyBorder="1" applyAlignment="1" applyProtection="1">
      <alignment horizontal="center" vertical="center"/>
    </xf>
    <xf numFmtId="0" fontId="17" fillId="0" borderId="0" xfId="0" applyFont="1" applyAlignment="1" applyProtection="1"/>
    <xf numFmtId="0" fontId="15" fillId="0" borderId="1" xfId="0" applyFont="1" applyBorder="1" applyAlignment="1" applyProtection="1">
      <alignment horizontal="center" vertical="center"/>
    </xf>
    <xf numFmtId="0" fontId="15" fillId="0" borderId="2" xfId="0" applyFont="1" applyBorder="1" applyAlignment="1" applyProtection="1">
      <alignment horizontal="center" vertical="center"/>
    </xf>
    <xf numFmtId="0" fontId="15" fillId="0" borderId="3" xfId="0" applyFont="1" applyBorder="1" applyAlignment="1" applyProtection="1">
      <alignment horizontal="center" vertical="center"/>
    </xf>
    <xf numFmtId="0" fontId="15" fillId="0" borderId="4" xfId="0" applyFont="1" applyBorder="1" applyAlignment="1" applyProtection="1">
      <alignment horizontal="center" vertical="center"/>
    </xf>
    <xf numFmtId="0" fontId="15" fillId="0" borderId="5" xfId="0" applyFont="1" applyBorder="1" applyAlignment="1" applyProtection="1">
      <alignment horizontal="center" vertical="center"/>
    </xf>
    <xf numFmtId="0" fontId="15" fillId="0" borderId="13" xfId="0" applyFont="1" applyBorder="1" applyAlignment="1" applyProtection="1">
      <alignment horizontal="center" vertical="center"/>
    </xf>
    <xf numFmtId="0" fontId="15" fillId="0" borderId="8" xfId="0" applyFont="1" applyBorder="1" applyAlignment="1" applyProtection="1">
      <alignment horizontal="center" vertical="center"/>
    </xf>
    <xf numFmtId="0" fontId="15" fillId="0" borderId="11" xfId="0" applyFont="1" applyBorder="1" applyAlignment="1" applyProtection="1">
      <alignment horizontal="center" vertical="center"/>
    </xf>
    <xf numFmtId="0" fontId="15" fillId="0" borderId="10" xfId="0" applyFont="1" applyBorder="1" applyAlignment="1" applyProtection="1">
      <alignment horizontal="center" vertical="center"/>
    </xf>
    <xf numFmtId="0" fontId="15" fillId="0" borderId="6" xfId="0" applyFont="1" applyBorder="1" applyAlignment="1" applyProtection="1">
      <alignment horizontal="center" vertical="center"/>
    </xf>
    <xf numFmtId="0" fontId="15" fillId="0" borderId="7" xfId="0" applyFont="1" applyBorder="1" applyAlignment="1" applyProtection="1">
      <alignment horizontal="center" vertical="center" wrapText="1"/>
    </xf>
    <xf numFmtId="0" fontId="17" fillId="0" borderId="0" xfId="0" applyFont="1" applyProtection="1">
      <alignment vertical="top"/>
    </xf>
    <xf numFmtId="0" fontId="2" fillId="0" borderId="0" xfId="0" applyFont="1">
      <alignment vertical="top"/>
      <protection locked="0"/>
    </xf>
    <xf numFmtId="49" fontId="2" fillId="0" borderId="0" xfId="0" applyNumberFormat="1" applyFont="1" applyAlignment="1">
      <protection locked="0"/>
    </xf>
    <xf numFmtId="0" fontId="4" fillId="0" borderId="0" xfId="0" applyFont="1" applyAlignment="1">
      <alignment horizontal="center" vertical="center"/>
      <protection locked="0"/>
    </xf>
    <xf numFmtId="0" fontId="5" fillId="0" borderId="0" xfId="0" applyFont="1" applyAlignment="1">
      <protection locked="0"/>
    </xf>
    <xf numFmtId="0" fontId="5" fillId="0" borderId="2" xfId="0" applyFont="1" applyBorder="1" applyAlignment="1">
      <alignment horizontal="center" vertical="center"/>
      <protection locked="0"/>
    </xf>
    <xf numFmtId="0" fontId="5" fillId="0" borderId="5" xfId="0" applyFont="1" applyBorder="1" applyAlignment="1">
      <alignment horizontal="center" vertical="center"/>
      <protection locked="0"/>
    </xf>
    <xf numFmtId="3" fontId="5" fillId="0" borderId="7" xfId="0" applyNumberFormat="1" applyFont="1" applyBorder="1" applyAlignment="1">
      <alignment horizontal="center" vertical="center"/>
      <protection locked="0"/>
    </xf>
    <xf numFmtId="0" fontId="5" fillId="0" borderId="3" xfId="0" applyFont="1" applyBorder="1" applyAlignment="1">
      <alignment horizontal="center" vertical="center"/>
      <protection locked="0"/>
    </xf>
    <xf numFmtId="0" fontId="5" fillId="0" borderId="4" xfId="0" applyFont="1" applyBorder="1" applyAlignment="1">
      <alignment horizontal="center" vertical="center"/>
      <protection locked="0"/>
    </xf>
    <xf numFmtId="0" fontId="5" fillId="0" borderId="2" xfId="0" applyFont="1" applyBorder="1" applyAlignment="1">
      <alignment horizontal="center" vertical="center" wrapText="1"/>
      <protection locked="0"/>
    </xf>
    <xf numFmtId="0" fontId="5" fillId="0" borderId="4" xfId="0" applyFont="1" applyBorder="1" applyAlignment="1">
      <alignment horizontal="center" vertical="center" wrapText="1"/>
      <protection locked="0"/>
    </xf>
    <xf numFmtId="0" fontId="5" fillId="0" borderId="0" xfId="0" applyFont="1">
      <alignment vertical="top"/>
      <protection locked="0"/>
    </xf>
    <xf numFmtId="0" fontId="2" fillId="0" borderId="0" xfId="0" applyFont="1" applyAlignment="1" applyProtection="1">
      <alignment horizontal="center" wrapText="1"/>
    </xf>
    <xf numFmtId="0" fontId="8" fillId="0" borderId="0" xfId="0" applyFont="1" applyAlignment="1" applyProtection="1"/>
    <xf numFmtId="0" fontId="3" fillId="0" borderId="0" xfId="0" applyFont="1" applyAlignment="1" applyProtection="1">
      <alignment horizontal="right" wrapText="1"/>
    </xf>
    <xf numFmtId="0" fontId="18" fillId="0" borderId="0" xfId="0" applyFont="1" applyAlignment="1" applyProtection="1">
      <alignment horizontal="center" vertical="center" wrapText="1"/>
    </xf>
    <xf numFmtId="0" fontId="5" fillId="0" borderId="0" xfId="0" applyFont="1" applyAlignment="1">
      <alignment horizontal="left" vertical="center" wrapText="1"/>
      <protection locked="0"/>
    </xf>
    <xf numFmtId="0" fontId="2" fillId="0" borderId="0" xfId="0" applyFont="1" applyAlignment="1" applyProtection="1">
      <alignment horizontal="right" vertical="center"/>
    </xf>
    <xf numFmtId="49" fontId="5" fillId="0" borderId="2" xfId="0" applyNumberFormat="1" applyFont="1" applyBorder="1" applyAlignment="1" applyProtection="1">
      <alignment horizontal="center" vertical="center" wrapText="1"/>
    </xf>
    <xf numFmtId="49" fontId="5" fillId="0" borderId="4" xfId="0" applyNumberFormat="1" applyFont="1" applyBorder="1" applyAlignment="1" applyProtection="1">
      <alignment horizontal="center" vertical="center" wrapText="1"/>
    </xf>
    <xf numFmtId="0" fontId="5" fillId="0" borderId="8" xfId="0" applyFont="1" applyBorder="1" applyAlignment="1" applyProtection="1">
      <alignment horizontal="center" vertical="center"/>
    </xf>
    <xf numFmtId="49" fontId="5" fillId="0" borderId="7" xfId="0" applyNumberFormat="1" applyFont="1" applyBorder="1" applyAlignment="1" applyProtection="1">
      <alignment horizontal="center" vertical="center"/>
    </xf>
    <xf numFmtId="49" fontId="5" fillId="0" borderId="7" xfId="0" applyNumberFormat="1" applyFont="1" applyBorder="1" applyAlignment="1">
      <alignment horizontal="center" vertical="center"/>
      <protection locked="0"/>
    </xf>
    <xf numFmtId="49" fontId="6" fillId="0" borderId="7" xfId="53" applyNumberFormat="1" applyFont="1" applyBorder="1" applyAlignment="1" applyProtection="1">
      <alignment horizontal="left" vertical="center" wrapText="1" indent="2"/>
      <protection locked="0"/>
    </xf>
    <xf numFmtId="0" fontId="3" fillId="0" borderId="2" xfId="0" applyFont="1" applyBorder="1" applyAlignment="1" applyProtection="1">
      <alignment horizontal="center" vertical="center"/>
    </xf>
    <xf numFmtId="0" fontId="3" fillId="0" borderId="4" xfId="0" applyFont="1" applyBorder="1" applyAlignment="1" applyProtection="1">
      <alignment horizontal="center" vertical="center"/>
    </xf>
    <xf numFmtId="0" fontId="19" fillId="0" borderId="0" xfId="0" applyFont="1" applyAlignment="1" applyProtection="1">
      <alignment horizontal="center" vertical="center"/>
    </xf>
    <xf numFmtId="0" fontId="3" fillId="0" borderId="7" xfId="0" applyFont="1" applyBorder="1" applyAlignment="1" applyProtection="1">
      <alignment vertical="center"/>
    </xf>
    <xf numFmtId="49" fontId="20" fillId="0" borderId="7" xfId="53" applyNumberFormat="1" applyFont="1" applyBorder="1" applyProtection="1">
      <alignment horizontal="left" vertical="center" wrapText="1"/>
      <protection locked="0"/>
    </xf>
    <xf numFmtId="178" fontId="6" fillId="0" borderId="7" xfId="54" applyNumberFormat="1" applyFont="1" applyBorder="1" applyProtection="1">
      <alignment horizontal="right" vertical="center"/>
      <protection locked="0"/>
    </xf>
    <xf numFmtId="0" fontId="3" fillId="0" borderId="7" xfId="0" applyFont="1" applyBorder="1" applyAlignment="1">
      <alignment vertical="center"/>
      <protection locked="0"/>
    </xf>
    <xf numFmtId="0" fontId="21" fillId="0" borderId="7" xfId="0" applyFont="1" applyBorder="1" applyAlignment="1" applyProtection="1">
      <alignment horizontal="center" vertical="center"/>
    </xf>
    <xf numFmtId="0" fontId="21" fillId="0" borderId="7" xfId="0" applyFont="1" applyBorder="1" applyAlignment="1" applyProtection="1">
      <alignment vertical="center"/>
    </xf>
    <xf numFmtId="0" fontId="3" fillId="0" borderId="7" xfId="0" applyFont="1" applyBorder="1" applyAlignment="1" applyProtection="1">
      <alignment horizontal="left" vertical="center"/>
    </xf>
    <xf numFmtId="0" fontId="21" fillId="0" borderId="7" xfId="0" applyFont="1" applyBorder="1" applyAlignment="1">
      <alignment horizontal="center" vertical="center"/>
      <protection locked="0"/>
    </xf>
    <xf numFmtId="178" fontId="22" fillId="0" borderId="7" xfId="0" applyNumberFormat="1" applyFont="1" applyBorder="1" applyAlignment="1">
      <alignment horizontal="right" vertical="center"/>
      <protection locked="0"/>
    </xf>
    <xf numFmtId="3" fontId="15" fillId="0" borderId="7" xfId="0" applyNumberFormat="1" applyFont="1" applyBorder="1" applyAlignment="1" applyProtection="1">
      <alignment horizontal="center" vertical="center"/>
    </xf>
    <xf numFmtId="0" fontId="15" fillId="0" borderId="7" xfId="0" applyFont="1" applyBorder="1" applyAlignment="1" applyProtection="1">
      <alignment horizontal="center" vertical="center"/>
    </xf>
    <xf numFmtId="0" fontId="0" fillId="0" borderId="0" xfId="0" applyFont="1" applyAlignment="1" applyProtection="1">
      <alignment horizontal="right" vertical="center"/>
    </xf>
    <xf numFmtId="0" fontId="15" fillId="0" borderId="0" xfId="0" applyFont="1" applyAlignment="1" applyProtection="1">
      <alignment horizontal="left" vertical="center"/>
    </xf>
    <xf numFmtId="0" fontId="15" fillId="0" borderId="0" xfId="0" applyFont="1" applyAlignment="1" applyProtection="1"/>
    <xf numFmtId="0" fontId="5" fillId="0" borderId="3" xfId="0" applyFont="1" applyBorder="1" applyAlignment="1">
      <alignment horizontal="center" vertical="center" wrapText="1"/>
      <protection locked="0"/>
    </xf>
    <xf numFmtId="0" fontId="15" fillId="0" borderId="0" xfId="0" applyFont="1" applyAlignment="1">
      <protection locked="0"/>
    </xf>
    <xf numFmtId="0" fontId="23" fillId="0" borderId="0" xfId="0" applyFont="1" applyAlignment="1">
      <protection locked="0"/>
    </xf>
    <xf numFmtId="0" fontId="5" fillId="0" borderId="12" xfId="0" applyFont="1" applyBorder="1" applyAlignment="1" applyProtection="1">
      <alignment horizontal="center" vertical="center"/>
    </xf>
    <xf numFmtId="0" fontId="15" fillId="0" borderId="0" xfId="0" applyFont="1" applyAlignment="1">
      <alignment horizontal="right"/>
      <protection locked="0"/>
    </xf>
    <xf numFmtId="0" fontId="15" fillId="0" borderId="0" xfId="0" applyFont="1" applyAlignment="1" applyProtection="1">
      <alignment horizontal="right" vertical="center"/>
    </xf>
    <xf numFmtId="178" fontId="20" fillId="0" borderId="7" xfId="0" applyNumberFormat="1" applyFont="1" applyBorder="1" applyAlignment="1">
      <alignment horizontal="right" vertical="center"/>
      <protection locked="0"/>
    </xf>
    <xf numFmtId="0" fontId="3" fillId="0" borderId="7" xfId="0" applyFont="1" applyBorder="1" applyAlignment="1">
      <alignment horizontal="left" vertical="center"/>
      <protection locked="0"/>
    </xf>
    <xf numFmtId="0" fontId="20" fillId="0" borderId="7" xfId="0" applyFont="1" applyBorder="1" applyAlignment="1">
      <alignment horizontal="left" vertical="center"/>
      <protection locked="0"/>
    </xf>
    <xf numFmtId="0" fontId="20" fillId="0" borderId="6" xfId="0" applyFont="1" applyBorder="1" applyAlignment="1">
      <alignment horizontal="left" vertical="center"/>
      <protection locked="0"/>
    </xf>
    <xf numFmtId="0" fontId="21" fillId="0" borderId="6" xfId="0" applyFont="1" applyBorder="1" applyAlignment="1" applyProtection="1">
      <alignment horizontal="center" vertical="center"/>
    </xf>
    <xf numFmtId="0" fontId="3" fillId="0" borderId="6" xfId="0" applyFont="1" applyBorder="1" applyAlignment="1" applyProtection="1">
      <alignment horizontal="left" vertical="center"/>
    </xf>
    <xf numFmtId="0" fontId="21" fillId="0" borderId="6" xfId="0" applyFont="1" applyBorder="1" applyAlignment="1">
      <alignment horizontal="center" vertical="center"/>
      <protection locked="0"/>
    </xf>
  </cellXfs>
  <cellStyles count="57">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 name="DateTimeStyle" xfId="49"/>
    <cellStyle name="DateStyle" xfId="50"/>
    <cellStyle name="PercentStyle" xfId="51"/>
    <cellStyle name="NumberStyle" xfId="52"/>
    <cellStyle name="TextStyle" xfId="53"/>
    <cellStyle name="MoneyStyle" xfId="54"/>
    <cellStyle name="TimeStyle" xfId="55"/>
    <cellStyle name="IntegralNumberStyle" xfId="56"/>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9" Type="http://schemas.openxmlformats.org/officeDocument/2006/relationships/worksheet" Target="worksheets/sheet9.xml"/><Relationship Id="rId8" Type="http://schemas.openxmlformats.org/officeDocument/2006/relationships/worksheet" Target="worksheets/sheet8.xml"/><Relationship Id="rId7" Type="http://schemas.openxmlformats.org/officeDocument/2006/relationships/worksheet" Target="worksheets/sheet7.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3" Type="http://schemas.openxmlformats.org/officeDocument/2006/relationships/worksheet" Target="worksheets/sheet3.xml"/><Relationship Id="rId20" Type="http://schemas.openxmlformats.org/officeDocument/2006/relationships/styles" Target="styles.xml"/><Relationship Id="rId2" Type="http://schemas.openxmlformats.org/officeDocument/2006/relationships/worksheet" Target="worksheets/sheet2.xml"/><Relationship Id="rId19" Type="http://schemas.openxmlformats.org/officeDocument/2006/relationships/sharedStrings" Target="sharedStrings.xml"/><Relationship Id="rId18" Type="http://schemas.openxmlformats.org/officeDocument/2006/relationships/theme" Target="theme/theme1.xml"/><Relationship Id="rId17" Type="http://schemas.openxmlformats.org/officeDocument/2006/relationships/worksheet" Target="worksheets/sheet17.xml"/><Relationship Id="rId16" Type="http://schemas.openxmlformats.org/officeDocument/2006/relationships/worksheet" Target="worksheets/sheet16.xml"/><Relationship Id="rId15" Type="http://schemas.openxmlformats.org/officeDocument/2006/relationships/worksheet" Target="worksheets/sheet15.xml"/><Relationship Id="rId14" Type="http://schemas.openxmlformats.org/officeDocument/2006/relationships/worksheet" Target="worksheets/sheet14.xml"/><Relationship Id="rId13" Type="http://schemas.openxmlformats.org/officeDocument/2006/relationships/worksheet" Target="worksheets/sheet13.xml"/><Relationship Id="rId12" Type="http://schemas.openxmlformats.org/officeDocument/2006/relationships/worksheet" Target="worksheets/sheet12.xml"/><Relationship Id="rId11" Type="http://schemas.openxmlformats.org/officeDocument/2006/relationships/worksheet" Target="worksheets/sheet11.xml"/><Relationship Id="rId10" Type="http://schemas.openxmlformats.org/officeDocument/2006/relationships/worksheet" Target="worksheets/sheet10.xml"/><Relationship Id="rId1" Type="http://schemas.openxmlformats.org/officeDocument/2006/relationships/worksheet" Target="worksheets/sheet1.xml"/></Relationships>
</file>

<file path=xl/theme/theme1.xml><?xml version="1.0" encoding="utf-8"?>
<a:theme xmlns:a="http://schemas.openxmlformats.org/drawingml/2006/main" name="Default">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Default">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ummaryRight="0"/>
    <pageSetUpPr fitToPage="1"/>
  </sheetPr>
  <dimension ref="A1:D22"/>
  <sheetViews>
    <sheetView showZeros="0" tabSelected="1" workbookViewId="0">
      <pane ySplit="1" topLeftCell="A2" activePane="bottomLeft" state="frozen"/>
      <selection/>
      <selection pane="bottomLeft" activeCell="G14" sqref="G14"/>
    </sheetView>
  </sheetViews>
  <sheetFormatPr defaultColWidth="10.6555555555556" defaultRowHeight="12" customHeight="1" outlineLevelCol="3"/>
  <cols>
    <col min="1" max="1" width="37.1555555555556" customWidth="1"/>
    <col min="2" max="2" width="41.5" customWidth="1"/>
    <col min="3" max="3" width="42.6555555555556" customWidth="1"/>
    <col min="4" max="4" width="39.5" customWidth="1"/>
  </cols>
  <sheetData>
    <row r="1" customHeight="1" spans="1:4">
      <c r="A1" s="1"/>
      <c r="B1" s="1"/>
      <c r="C1" s="1"/>
      <c r="D1" s="1"/>
    </row>
    <row r="2" ht="19.5" customHeight="1" spans="4:4">
      <c r="D2" s="102" t="s">
        <v>0</v>
      </c>
    </row>
    <row r="3" ht="36" customHeight="1" spans="1:4">
      <c r="A3" s="5" t="str">
        <f>"2025"&amp;"年部门财务收支预算总表"</f>
        <v>2025年部门财务收支预算总表</v>
      </c>
      <c r="B3" s="5"/>
      <c r="C3" s="5"/>
      <c r="D3" s="5"/>
    </row>
    <row r="4" ht="24" customHeight="1" spans="1:4">
      <c r="A4" s="175" t="s">
        <v>1</v>
      </c>
      <c r="B4" s="175"/>
      <c r="C4" s="162"/>
      <c r="D4" s="182" t="s">
        <v>2</v>
      </c>
    </row>
    <row r="5" ht="19.5" customHeight="1" spans="1:4">
      <c r="A5" s="125" t="s">
        <v>3</v>
      </c>
      <c r="B5" s="127"/>
      <c r="C5" s="125" t="s">
        <v>4</v>
      </c>
      <c r="D5" s="127"/>
    </row>
    <row r="6" ht="19.5" customHeight="1" spans="1:4">
      <c r="A6" s="124" t="s">
        <v>5</v>
      </c>
      <c r="B6" s="124" t="s">
        <v>6</v>
      </c>
      <c r="C6" s="124" t="s">
        <v>7</v>
      </c>
      <c r="D6" s="27" t="s">
        <v>6</v>
      </c>
    </row>
    <row r="7" ht="19.5" customHeight="1" spans="1:4">
      <c r="A7" s="133"/>
      <c r="B7" s="133"/>
      <c r="C7" s="133"/>
      <c r="D7" s="29"/>
    </row>
    <row r="8" ht="20.25" customHeight="1" spans="1:4">
      <c r="A8" s="169" t="s">
        <v>8</v>
      </c>
      <c r="B8" s="183">
        <v>10304025.18</v>
      </c>
      <c r="C8" s="169" t="str">
        <f>"一"&amp;"、"&amp;"文化旅游体育与传媒支出"</f>
        <v>一、文化旅游体育与传媒支出</v>
      </c>
      <c r="D8" s="183">
        <v>8519189.24</v>
      </c>
    </row>
    <row r="9" ht="20.25" customHeight="1" spans="1:4">
      <c r="A9" s="169" t="s">
        <v>9</v>
      </c>
      <c r="B9" s="183"/>
      <c r="C9" s="169" t="str">
        <f>"二"&amp;"、"&amp;"社会保障和就业支出"</f>
        <v>二、社会保障和就业支出</v>
      </c>
      <c r="D9" s="183">
        <v>665509.28</v>
      </c>
    </row>
    <row r="10" ht="20.25" customHeight="1" spans="1:4">
      <c r="A10" s="169" t="s">
        <v>10</v>
      </c>
      <c r="B10" s="183"/>
      <c r="C10" s="169" t="str">
        <f>"三"&amp;"、"&amp;"卫生健康支出"</f>
        <v>三、卫生健康支出</v>
      </c>
      <c r="D10" s="183">
        <v>587486.7</v>
      </c>
    </row>
    <row r="11" ht="21.75" customHeight="1" spans="1:4">
      <c r="A11" s="169" t="s">
        <v>11</v>
      </c>
      <c r="B11" s="183"/>
      <c r="C11" s="169" t="str">
        <f>"四"&amp;"、"&amp;"住房保障支出"</f>
        <v>四、住房保障支出</v>
      </c>
      <c r="D11" s="183">
        <v>545211.96</v>
      </c>
    </row>
    <row r="12" ht="21.75" customHeight="1" spans="1:4">
      <c r="A12" s="169" t="s">
        <v>12</v>
      </c>
      <c r="B12" s="183">
        <v>13372</v>
      </c>
      <c r="C12" s="184"/>
      <c r="D12" s="183"/>
    </row>
    <row r="13" ht="21.75" customHeight="1" spans="1:4">
      <c r="A13" s="185" t="s">
        <v>13</v>
      </c>
      <c r="B13" s="183"/>
      <c r="C13" s="184"/>
      <c r="D13" s="183"/>
    </row>
    <row r="14" ht="20.25" customHeight="1" spans="1:4">
      <c r="A14" s="185" t="s">
        <v>14</v>
      </c>
      <c r="B14" s="183"/>
      <c r="C14" s="184"/>
      <c r="D14" s="183"/>
    </row>
    <row r="15" ht="20.25" customHeight="1" spans="1:4">
      <c r="A15" s="185" t="s">
        <v>15</v>
      </c>
      <c r="B15" s="183"/>
      <c r="C15" s="184"/>
      <c r="D15" s="183"/>
    </row>
    <row r="16" ht="20.25" customHeight="1" spans="1:4">
      <c r="A16" s="186" t="s">
        <v>16</v>
      </c>
      <c r="B16" s="183"/>
      <c r="C16" s="184"/>
      <c r="D16" s="183"/>
    </row>
    <row r="17" ht="20.25" customHeight="1" spans="1:4">
      <c r="A17" s="186" t="s">
        <v>17</v>
      </c>
      <c r="B17" s="183">
        <v>13372</v>
      </c>
      <c r="C17" s="184"/>
      <c r="D17" s="183"/>
    </row>
    <row r="18" ht="20.25" customHeight="1" spans="1:4">
      <c r="A18" s="187" t="s">
        <v>18</v>
      </c>
      <c r="B18" s="171">
        <v>10317397.18</v>
      </c>
      <c r="C18" s="167" t="s">
        <v>19</v>
      </c>
      <c r="D18" s="171">
        <v>10317397.18</v>
      </c>
    </row>
    <row r="19" ht="20.25" customHeight="1" spans="1:4">
      <c r="A19" s="188" t="s">
        <v>20</v>
      </c>
      <c r="B19" s="183"/>
      <c r="C19" s="169" t="s">
        <v>21</v>
      </c>
      <c r="D19" s="183"/>
    </row>
    <row r="20" ht="20.25" customHeight="1" spans="1:4">
      <c r="A20" s="188" t="s">
        <v>22</v>
      </c>
      <c r="B20" s="183"/>
      <c r="C20" s="169" t="s">
        <v>22</v>
      </c>
      <c r="D20" s="183"/>
    </row>
    <row r="21" ht="20.25" customHeight="1" spans="1:4">
      <c r="A21" s="188" t="s">
        <v>23</v>
      </c>
      <c r="B21" s="183"/>
      <c r="C21" s="169" t="s">
        <v>24</v>
      </c>
      <c r="D21" s="183"/>
    </row>
    <row r="22" ht="20.25" customHeight="1" spans="1:4">
      <c r="A22" s="189" t="s">
        <v>25</v>
      </c>
      <c r="B22" s="171">
        <v>10317397.18</v>
      </c>
      <c r="C22" s="167" t="s">
        <v>26</v>
      </c>
      <c r="D22" s="171">
        <v>10317397.18</v>
      </c>
    </row>
  </sheetData>
  <mergeCells count="8">
    <mergeCell ref="A3:D3"/>
    <mergeCell ref="A4:B4"/>
    <mergeCell ref="A5:B5"/>
    <mergeCell ref="C5:D5"/>
    <mergeCell ref="A6:A7"/>
    <mergeCell ref="B6:B7"/>
    <mergeCell ref="C6:C7"/>
    <mergeCell ref="D6:D7"/>
  </mergeCells>
  <printOptions horizontalCentered="1"/>
  <pageMargins left="0.3" right="0.3" top="0.41" bottom="0.41" header="0.25" footer="0.25"/>
  <pageSetup paperSize="9" scale="83" orientation="landscape"/>
  <headerFooter>
    <oddHeader>&amp;L&amp;"黑体"&amp;19附件4</oddHeader>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ummaryRight="0"/>
    <pageSetUpPr fitToPage="1"/>
  </sheetPr>
  <dimension ref="A1:S11"/>
  <sheetViews>
    <sheetView showZeros="0" workbookViewId="0">
      <pane ySplit="1" topLeftCell="A2" activePane="bottomLeft" state="frozen"/>
      <selection/>
      <selection pane="bottomLeft" activeCell="A4" sqref="A4:D4"/>
    </sheetView>
  </sheetViews>
  <sheetFormatPr defaultColWidth="10.6555555555556" defaultRowHeight="14.25" customHeight="1"/>
  <cols>
    <col min="1" max="1" width="20.5111111111111" customWidth="1"/>
    <col min="2" max="2" width="34.1666666666667" customWidth="1"/>
    <col min="3" max="19" width="20.6666666666667" customWidth="1"/>
  </cols>
  <sheetData>
    <row r="1" customHeight="1" spans="1:19">
      <c r="A1" s="1"/>
      <c r="B1" s="1"/>
      <c r="C1" s="1"/>
      <c r="D1" s="1"/>
      <c r="E1" s="1"/>
      <c r="F1" s="1"/>
      <c r="G1" s="1"/>
      <c r="H1" s="1"/>
      <c r="I1" s="1"/>
      <c r="J1" s="1"/>
      <c r="K1" s="1"/>
      <c r="L1" s="1"/>
      <c r="M1" s="1"/>
      <c r="N1" s="1"/>
      <c r="O1" s="1"/>
      <c r="P1" s="1"/>
      <c r="Q1" s="1"/>
      <c r="R1" s="1"/>
      <c r="S1" s="1"/>
    </row>
    <row r="2" ht="19.5" customHeight="1" spans="10:19">
      <c r="J2" s="115"/>
      <c r="O2" s="70"/>
      <c r="P2" s="70"/>
      <c r="Q2" s="70"/>
      <c r="R2" s="70"/>
      <c r="S2" s="4" t="s">
        <v>27</v>
      </c>
    </row>
    <row r="3" ht="57.75" customHeight="1" spans="1:19">
      <c r="A3" s="138" t="str">
        <f>"2025"&amp;"年部门收入预算表"</f>
        <v>2025年部门收入预算表</v>
      </c>
      <c r="B3" s="138"/>
      <c r="C3" s="138"/>
      <c r="D3" s="138"/>
      <c r="E3" s="138"/>
      <c r="F3" s="138"/>
      <c r="G3" s="138"/>
      <c r="H3" s="138"/>
      <c r="I3" s="138"/>
      <c r="J3" s="138"/>
      <c r="K3" s="138"/>
      <c r="L3" s="138"/>
      <c r="M3" s="138"/>
      <c r="N3" s="138"/>
      <c r="O3" s="138"/>
      <c r="P3" s="138"/>
      <c r="Q3" s="138"/>
      <c r="R3" s="138"/>
      <c r="S3" s="138"/>
    </row>
    <row r="4" ht="24" customHeight="1" spans="1:19">
      <c r="A4" s="175" t="s">
        <v>1</v>
      </c>
      <c r="B4" s="175"/>
      <c r="C4" s="175"/>
      <c r="D4" s="175"/>
      <c r="E4" s="176"/>
      <c r="F4" s="176"/>
      <c r="G4" s="176"/>
      <c r="H4" s="176"/>
      <c r="I4" s="176"/>
      <c r="J4" s="178"/>
      <c r="K4" s="176"/>
      <c r="L4" s="176"/>
      <c r="M4" s="176"/>
      <c r="N4" s="176"/>
      <c r="O4" s="179"/>
      <c r="P4" s="179"/>
      <c r="Q4" s="179"/>
      <c r="R4" s="179"/>
      <c r="S4" s="181" t="s">
        <v>2</v>
      </c>
    </row>
    <row r="5" ht="18.75" customHeight="1" spans="1:19">
      <c r="A5" s="9" t="s">
        <v>28</v>
      </c>
      <c r="B5" s="76" t="s">
        <v>29</v>
      </c>
      <c r="C5" s="76" t="s">
        <v>30</v>
      </c>
      <c r="D5" s="177" t="s">
        <v>31</v>
      </c>
      <c r="E5" s="177"/>
      <c r="F5" s="177"/>
      <c r="G5" s="177"/>
      <c r="H5" s="177"/>
      <c r="I5" s="177"/>
      <c r="J5" s="177"/>
      <c r="K5" s="177"/>
      <c r="L5" s="177"/>
      <c r="M5" s="177"/>
      <c r="N5" s="146"/>
      <c r="O5" s="177" t="s">
        <v>20</v>
      </c>
      <c r="P5" s="177"/>
      <c r="Q5" s="177"/>
      <c r="R5" s="177"/>
      <c r="S5" s="146"/>
    </row>
    <row r="6" ht="19.5" customHeight="1" spans="1:19">
      <c r="A6" s="14"/>
      <c r="B6" s="78"/>
      <c r="C6" s="78"/>
      <c r="D6" s="78" t="s">
        <v>32</v>
      </c>
      <c r="E6" s="78" t="s">
        <v>33</v>
      </c>
      <c r="F6" s="78" t="s">
        <v>34</v>
      </c>
      <c r="G6" s="78" t="s">
        <v>35</v>
      </c>
      <c r="H6" s="78" t="s">
        <v>36</v>
      </c>
      <c r="I6" s="180" t="s">
        <v>37</v>
      </c>
      <c r="J6" s="180"/>
      <c r="K6" s="180"/>
      <c r="L6" s="180"/>
      <c r="M6" s="180"/>
      <c r="N6" s="91"/>
      <c r="O6" s="78" t="s">
        <v>32</v>
      </c>
      <c r="P6" s="78" t="s">
        <v>33</v>
      </c>
      <c r="Q6" s="78" t="s">
        <v>34</v>
      </c>
      <c r="R6" s="78" t="s">
        <v>35</v>
      </c>
      <c r="S6" s="78" t="s">
        <v>38</v>
      </c>
    </row>
    <row r="7" ht="33.75" customHeight="1" spans="1:19">
      <c r="A7" s="16"/>
      <c r="B7" s="80"/>
      <c r="C7" s="80"/>
      <c r="D7" s="80"/>
      <c r="E7" s="80"/>
      <c r="F7" s="80"/>
      <c r="G7" s="80"/>
      <c r="H7" s="80"/>
      <c r="I7" s="79" t="s">
        <v>32</v>
      </c>
      <c r="J7" s="79" t="s">
        <v>39</v>
      </c>
      <c r="K7" s="79" t="s">
        <v>40</v>
      </c>
      <c r="L7" s="79" t="s">
        <v>41</v>
      </c>
      <c r="M7" s="79" t="s">
        <v>42</v>
      </c>
      <c r="N7" s="79" t="s">
        <v>43</v>
      </c>
      <c r="O7" s="80"/>
      <c r="P7" s="80"/>
      <c r="Q7" s="80"/>
      <c r="R7" s="80"/>
      <c r="S7" s="80"/>
    </row>
    <row r="8" ht="16.5" customHeight="1" spans="1:19">
      <c r="A8" s="53">
        <v>1</v>
      </c>
      <c r="B8" s="53">
        <v>2</v>
      </c>
      <c r="C8" s="53">
        <v>3</v>
      </c>
      <c r="D8" s="53">
        <v>4</v>
      </c>
      <c r="E8" s="53">
        <v>5</v>
      </c>
      <c r="F8" s="53">
        <v>6</v>
      </c>
      <c r="G8" s="53">
        <v>7</v>
      </c>
      <c r="H8" s="53">
        <v>8</v>
      </c>
      <c r="I8" s="53">
        <v>9</v>
      </c>
      <c r="J8" s="53">
        <v>10</v>
      </c>
      <c r="K8" s="53">
        <v>11</v>
      </c>
      <c r="L8" s="53">
        <v>12</v>
      </c>
      <c r="M8" s="53">
        <v>13</v>
      </c>
      <c r="N8" s="53">
        <v>14</v>
      </c>
      <c r="O8" s="53">
        <v>15</v>
      </c>
      <c r="P8" s="53">
        <v>16</v>
      </c>
      <c r="Q8" s="53">
        <v>17</v>
      </c>
      <c r="R8" s="53">
        <v>18</v>
      </c>
      <c r="S8" s="53">
        <v>19</v>
      </c>
    </row>
    <row r="9" ht="18" customHeight="1" spans="1:19">
      <c r="A9" s="20" t="s">
        <v>44</v>
      </c>
      <c r="B9" s="20" t="s">
        <v>45</v>
      </c>
      <c r="C9" s="21">
        <v>5662734.41</v>
      </c>
      <c r="D9" s="21">
        <v>5662734.41</v>
      </c>
      <c r="E9" s="21">
        <v>5649362.41</v>
      </c>
      <c r="F9" s="21"/>
      <c r="G9" s="21"/>
      <c r="H9" s="21"/>
      <c r="I9" s="21">
        <v>13372</v>
      </c>
      <c r="J9" s="21"/>
      <c r="K9" s="21"/>
      <c r="L9" s="21"/>
      <c r="M9" s="21"/>
      <c r="N9" s="21">
        <v>13372</v>
      </c>
      <c r="O9" s="21"/>
      <c r="P9" s="21"/>
      <c r="Q9" s="21"/>
      <c r="R9" s="21"/>
      <c r="S9" s="21"/>
    </row>
    <row r="10" ht="18" customHeight="1" spans="1:19">
      <c r="A10" s="20" t="s">
        <v>46</v>
      </c>
      <c r="B10" s="20" t="s">
        <v>47</v>
      </c>
      <c r="C10" s="21">
        <v>4654662.77</v>
      </c>
      <c r="D10" s="21">
        <v>4654662.77</v>
      </c>
      <c r="E10" s="21">
        <v>4654662.77</v>
      </c>
      <c r="F10" s="21"/>
      <c r="G10" s="21"/>
      <c r="H10" s="21"/>
      <c r="I10" s="21"/>
      <c r="J10" s="21"/>
      <c r="K10" s="21"/>
      <c r="L10" s="21"/>
      <c r="M10" s="21"/>
      <c r="N10" s="21"/>
      <c r="O10" s="21"/>
      <c r="P10" s="21"/>
      <c r="Q10" s="21"/>
      <c r="R10" s="21"/>
      <c r="S10" s="21"/>
    </row>
    <row r="11" ht="18" customHeight="1" spans="1:19">
      <c r="A11" s="22" t="s">
        <v>30</v>
      </c>
      <c r="B11" s="22"/>
      <c r="C11" s="21">
        <v>10317397.18</v>
      </c>
      <c r="D11" s="21">
        <v>10317397.18</v>
      </c>
      <c r="E11" s="21">
        <v>10304025.18</v>
      </c>
      <c r="F11" s="21"/>
      <c r="G11" s="21"/>
      <c r="H11" s="21"/>
      <c r="I11" s="21">
        <v>13372</v>
      </c>
      <c r="J11" s="21"/>
      <c r="K11" s="21"/>
      <c r="L11" s="21"/>
      <c r="M11" s="21"/>
      <c r="N11" s="21">
        <v>13372</v>
      </c>
      <c r="O11" s="21"/>
      <c r="P11" s="21"/>
      <c r="Q11" s="21"/>
      <c r="R11" s="21"/>
      <c r="S11" s="21"/>
    </row>
  </sheetData>
  <mergeCells count="19">
    <mergeCell ref="A3:S3"/>
    <mergeCell ref="A4:D4"/>
    <mergeCell ref="D5:N5"/>
    <mergeCell ref="O5:S5"/>
    <mergeCell ref="I6:N6"/>
    <mergeCell ref="A11:B11"/>
    <mergeCell ref="A5:A7"/>
    <mergeCell ref="B5:B7"/>
    <mergeCell ref="C5:C7"/>
    <mergeCell ref="D6:D7"/>
    <mergeCell ref="E6:E7"/>
    <mergeCell ref="F6:F7"/>
    <mergeCell ref="G6:G7"/>
    <mergeCell ref="H6:H7"/>
    <mergeCell ref="O6:O7"/>
    <mergeCell ref="P6:P7"/>
    <mergeCell ref="Q6:Q7"/>
    <mergeCell ref="R6:R7"/>
    <mergeCell ref="S6:S7"/>
  </mergeCells>
  <printOptions horizontalCentered="1"/>
  <pageMargins left="0.3" right="0.3" top="0.41" bottom="0.41" header="0.25" footer="0.25"/>
  <pageSetup paperSize="9" scale="56" orientation="landscape"/>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ummaryRight="0"/>
    <pageSetUpPr fitToPage="1"/>
  </sheetPr>
  <dimension ref="A1:O24"/>
  <sheetViews>
    <sheetView showZeros="0" workbookViewId="0">
      <pane ySplit="1" topLeftCell="A2" activePane="bottomLeft" state="frozen"/>
      <selection/>
      <selection pane="bottomLeft" activeCell="A4" sqref="A4:L4"/>
    </sheetView>
  </sheetViews>
  <sheetFormatPr defaultColWidth="10.6555555555556" defaultRowHeight="14.25" customHeight="1"/>
  <cols>
    <col min="1" max="1" width="16.1555555555556" customWidth="1"/>
    <col min="2" max="2" width="40.3222222222222" customWidth="1"/>
    <col min="3" max="6" width="22.3333333333333" customWidth="1"/>
    <col min="7" max="8" width="22.1555555555556" customWidth="1"/>
    <col min="9" max="9" width="22" customWidth="1"/>
    <col min="10" max="11" width="22.1555555555556" customWidth="1"/>
    <col min="12" max="14" width="22" customWidth="1"/>
    <col min="15" max="15" width="22.1555555555556" customWidth="1"/>
  </cols>
  <sheetData>
    <row r="1" customHeight="1" spans="1:15">
      <c r="A1" s="1"/>
      <c r="B1" s="1"/>
      <c r="C1" s="1"/>
      <c r="D1" s="1"/>
      <c r="E1" s="1"/>
      <c r="F1" s="1"/>
      <c r="G1" s="1"/>
      <c r="H1" s="1"/>
      <c r="I1" s="1"/>
      <c r="J1" s="1"/>
      <c r="K1" s="1"/>
      <c r="L1" s="1"/>
      <c r="M1" s="1"/>
      <c r="N1" s="1"/>
      <c r="O1" s="1"/>
    </row>
    <row r="2" ht="19.5" customHeight="1" spans="4:15">
      <c r="D2" s="115"/>
      <c r="H2" s="115"/>
      <c r="J2" s="115"/>
      <c r="O2" s="174" t="s">
        <v>48</v>
      </c>
    </row>
    <row r="3" ht="42" customHeight="1" spans="1:15">
      <c r="A3" s="5" t="str">
        <f>"2025"&amp;"年部门支出预算表"</f>
        <v>2025年部门支出预算表</v>
      </c>
      <c r="B3" s="5"/>
      <c r="C3" s="5"/>
      <c r="D3" s="5"/>
      <c r="E3" s="5"/>
      <c r="F3" s="5"/>
      <c r="G3" s="5"/>
      <c r="H3" s="5"/>
      <c r="I3" s="5"/>
      <c r="J3" s="5"/>
      <c r="K3" s="5"/>
      <c r="L3" s="5"/>
      <c r="M3" s="5"/>
      <c r="N3" s="5"/>
      <c r="O3" s="5"/>
    </row>
    <row r="4" ht="24" customHeight="1" spans="1:15">
      <c r="A4" s="152" t="s">
        <v>1</v>
      </c>
      <c r="B4" s="152"/>
      <c r="C4" s="152"/>
      <c r="D4" s="152"/>
      <c r="E4" s="152"/>
      <c r="F4" s="152"/>
      <c r="G4" s="152"/>
      <c r="H4" s="152"/>
      <c r="I4" s="152"/>
      <c r="J4" s="152"/>
      <c r="K4" s="152"/>
      <c r="L4" s="152"/>
      <c r="M4" s="7"/>
      <c r="N4" s="7"/>
      <c r="O4" s="98" t="s">
        <v>2</v>
      </c>
    </row>
    <row r="5" ht="19.5" customHeight="1" spans="1:15">
      <c r="A5" s="9" t="s">
        <v>49</v>
      </c>
      <c r="B5" s="9" t="s">
        <v>50</v>
      </c>
      <c r="C5" s="9" t="s">
        <v>30</v>
      </c>
      <c r="D5" s="11" t="s">
        <v>33</v>
      </c>
      <c r="E5" s="12" t="s">
        <v>51</v>
      </c>
      <c r="F5" s="13" t="s">
        <v>52</v>
      </c>
      <c r="G5" s="9" t="s">
        <v>34</v>
      </c>
      <c r="H5" s="9" t="s">
        <v>35</v>
      </c>
      <c r="I5" s="9" t="s">
        <v>53</v>
      </c>
      <c r="J5" s="11" t="s">
        <v>54</v>
      </c>
      <c r="K5" s="12"/>
      <c r="L5" s="12"/>
      <c r="M5" s="12"/>
      <c r="N5" s="12"/>
      <c r="O5" s="13"/>
    </row>
    <row r="6" ht="33.75" customHeight="1" spans="1:15">
      <c r="A6" s="16"/>
      <c r="B6" s="16"/>
      <c r="C6" s="16"/>
      <c r="D6" s="18" t="s">
        <v>32</v>
      </c>
      <c r="E6" s="90" t="s">
        <v>51</v>
      </c>
      <c r="F6" s="90" t="s">
        <v>52</v>
      </c>
      <c r="G6" s="16"/>
      <c r="H6" s="16"/>
      <c r="I6" s="16"/>
      <c r="J6" s="18" t="s">
        <v>32</v>
      </c>
      <c r="K6" s="41" t="s">
        <v>55</v>
      </c>
      <c r="L6" s="41" t="s">
        <v>56</v>
      </c>
      <c r="M6" s="41" t="s">
        <v>57</v>
      </c>
      <c r="N6" s="41" t="s">
        <v>58</v>
      </c>
      <c r="O6" s="41" t="s">
        <v>59</v>
      </c>
    </row>
    <row r="7" ht="19.5" customHeight="1" spans="1:15">
      <c r="A7" s="172">
        <v>1</v>
      </c>
      <c r="B7" s="172">
        <v>2</v>
      </c>
      <c r="C7" s="173">
        <v>3</v>
      </c>
      <c r="D7" s="173">
        <v>4</v>
      </c>
      <c r="E7" s="173">
        <v>5</v>
      </c>
      <c r="F7" s="173">
        <v>6</v>
      </c>
      <c r="G7" s="173">
        <v>7</v>
      </c>
      <c r="H7" s="173">
        <v>8</v>
      </c>
      <c r="I7" s="173">
        <v>9</v>
      </c>
      <c r="J7" s="173">
        <v>10</v>
      </c>
      <c r="K7" s="173">
        <v>11</v>
      </c>
      <c r="L7" s="173">
        <v>12</v>
      </c>
      <c r="M7" s="173">
        <v>13</v>
      </c>
      <c r="N7" s="173">
        <v>14</v>
      </c>
      <c r="O7" s="173">
        <v>15</v>
      </c>
    </row>
    <row r="8" ht="21.75" customHeight="1" spans="1:15">
      <c r="A8" s="20" t="s">
        <v>60</v>
      </c>
      <c r="B8" s="20" t="s">
        <v>61</v>
      </c>
      <c r="C8" s="21">
        <v>8519189.24</v>
      </c>
      <c r="D8" s="21">
        <v>8505817.24</v>
      </c>
      <c r="E8" s="21">
        <v>5916587.24</v>
      </c>
      <c r="F8" s="21">
        <v>2589230</v>
      </c>
      <c r="G8" s="21"/>
      <c r="H8" s="21"/>
      <c r="I8" s="21"/>
      <c r="J8" s="21">
        <v>13372</v>
      </c>
      <c r="K8" s="21"/>
      <c r="L8" s="21"/>
      <c r="M8" s="21"/>
      <c r="N8" s="21"/>
      <c r="O8" s="21">
        <v>13372</v>
      </c>
    </row>
    <row r="9" ht="21.75" customHeight="1" spans="1:15">
      <c r="A9" s="95" t="s">
        <v>62</v>
      </c>
      <c r="B9" s="95" t="s">
        <v>63</v>
      </c>
      <c r="C9" s="21">
        <v>8519189.24</v>
      </c>
      <c r="D9" s="21">
        <v>8505817.24</v>
      </c>
      <c r="E9" s="21">
        <v>5916587.24</v>
      </c>
      <c r="F9" s="21">
        <v>2589230</v>
      </c>
      <c r="G9" s="21"/>
      <c r="H9" s="21"/>
      <c r="I9" s="21"/>
      <c r="J9" s="21">
        <v>13372</v>
      </c>
      <c r="K9" s="21"/>
      <c r="L9" s="21"/>
      <c r="M9" s="21"/>
      <c r="N9" s="21"/>
      <c r="O9" s="21">
        <v>13372</v>
      </c>
    </row>
    <row r="10" ht="21.75" customHeight="1" spans="1:15">
      <c r="A10" s="159" t="s">
        <v>64</v>
      </c>
      <c r="B10" s="159" t="s">
        <v>65</v>
      </c>
      <c r="C10" s="21">
        <v>5916587.24</v>
      </c>
      <c r="D10" s="21">
        <v>5916587.24</v>
      </c>
      <c r="E10" s="21">
        <v>5916587.24</v>
      </c>
      <c r="F10" s="21"/>
      <c r="G10" s="21"/>
      <c r="H10" s="21"/>
      <c r="I10" s="21"/>
      <c r="J10" s="21"/>
      <c r="K10" s="21"/>
      <c r="L10" s="21"/>
      <c r="M10" s="21"/>
      <c r="N10" s="21"/>
      <c r="O10" s="21"/>
    </row>
    <row r="11" ht="21.75" customHeight="1" spans="1:15">
      <c r="A11" s="159" t="s">
        <v>66</v>
      </c>
      <c r="B11" s="159" t="s">
        <v>67</v>
      </c>
      <c r="C11" s="21">
        <v>2602602</v>
      </c>
      <c r="D11" s="21">
        <v>2589230</v>
      </c>
      <c r="E11" s="21"/>
      <c r="F11" s="21">
        <v>2589230</v>
      </c>
      <c r="G11" s="21"/>
      <c r="H11" s="21"/>
      <c r="I11" s="21"/>
      <c r="J11" s="21">
        <v>13372</v>
      </c>
      <c r="K11" s="21"/>
      <c r="L11" s="21"/>
      <c r="M11" s="21"/>
      <c r="N11" s="21"/>
      <c r="O11" s="21">
        <v>13372</v>
      </c>
    </row>
    <row r="12" ht="21.75" customHeight="1" spans="1:15">
      <c r="A12" s="20" t="s">
        <v>68</v>
      </c>
      <c r="B12" s="20" t="s">
        <v>69</v>
      </c>
      <c r="C12" s="21">
        <v>665509.28</v>
      </c>
      <c r="D12" s="21">
        <v>665509.28</v>
      </c>
      <c r="E12" s="21">
        <v>665509.28</v>
      </c>
      <c r="F12" s="21"/>
      <c r="G12" s="21"/>
      <c r="H12" s="21"/>
      <c r="I12" s="21"/>
      <c r="J12" s="21"/>
      <c r="K12" s="21"/>
      <c r="L12" s="21"/>
      <c r="M12" s="21"/>
      <c r="N12" s="21"/>
      <c r="O12" s="21"/>
    </row>
    <row r="13" ht="21.75" customHeight="1" spans="1:15">
      <c r="A13" s="95" t="s">
        <v>70</v>
      </c>
      <c r="B13" s="95" t="s">
        <v>71</v>
      </c>
      <c r="C13" s="21">
        <v>665509.28</v>
      </c>
      <c r="D13" s="21">
        <v>665509.28</v>
      </c>
      <c r="E13" s="21">
        <v>665509.28</v>
      </c>
      <c r="F13" s="21"/>
      <c r="G13" s="21"/>
      <c r="H13" s="21"/>
      <c r="I13" s="21"/>
      <c r="J13" s="21"/>
      <c r="K13" s="21"/>
      <c r="L13" s="21"/>
      <c r="M13" s="21"/>
      <c r="N13" s="21"/>
      <c r="O13" s="21"/>
    </row>
    <row r="14" ht="21.75" customHeight="1" spans="1:15">
      <c r="A14" s="159" t="s">
        <v>72</v>
      </c>
      <c r="B14" s="159" t="s">
        <v>73</v>
      </c>
      <c r="C14" s="21">
        <v>9600</v>
      </c>
      <c r="D14" s="21">
        <v>9600</v>
      </c>
      <c r="E14" s="21">
        <v>9600</v>
      </c>
      <c r="F14" s="21"/>
      <c r="G14" s="21"/>
      <c r="H14" s="21"/>
      <c r="I14" s="21"/>
      <c r="J14" s="21"/>
      <c r="K14" s="21"/>
      <c r="L14" s="21"/>
      <c r="M14" s="21"/>
      <c r="N14" s="21"/>
      <c r="O14" s="21"/>
    </row>
    <row r="15" ht="21.75" customHeight="1" spans="1:15">
      <c r="A15" s="159" t="s">
        <v>74</v>
      </c>
      <c r="B15" s="159" t="s">
        <v>75</v>
      </c>
      <c r="C15" s="21">
        <v>655909.28</v>
      </c>
      <c r="D15" s="21">
        <v>655909.28</v>
      </c>
      <c r="E15" s="21">
        <v>655909.28</v>
      </c>
      <c r="F15" s="21"/>
      <c r="G15" s="21"/>
      <c r="H15" s="21"/>
      <c r="I15" s="21"/>
      <c r="J15" s="21"/>
      <c r="K15" s="21"/>
      <c r="L15" s="21"/>
      <c r="M15" s="21"/>
      <c r="N15" s="21"/>
      <c r="O15" s="21"/>
    </row>
    <row r="16" ht="21.75" customHeight="1" spans="1:15">
      <c r="A16" s="20" t="s">
        <v>76</v>
      </c>
      <c r="B16" s="20" t="s">
        <v>77</v>
      </c>
      <c r="C16" s="21">
        <v>587486.7</v>
      </c>
      <c r="D16" s="21">
        <v>587486.7</v>
      </c>
      <c r="E16" s="21">
        <v>587486.7</v>
      </c>
      <c r="F16" s="21"/>
      <c r="G16" s="21"/>
      <c r="H16" s="21"/>
      <c r="I16" s="21"/>
      <c r="J16" s="21"/>
      <c r="K16" s="21"/>
      <c r="L16" s="21"/>
      <c r="M16" s="21"/>
      <c r="N16" s="21"/>
      <c r="O16" s="21"/>
    </row>
    <row r="17" ht="21.75" customHeight="1" spans="1:15">
      <c r="A17" s="95" t="s">
        <v>78</v>
      </c>
      <c r="B17" s="95" t="s">
        <v>79</v>
      </c>
      <c r="C17" s="21">
        <v>587486.7</v>
      </c>
      <c r="D17" s="21">
        <v>587486.7</v>
      </c>
      <c r="E17" s="21">
        <v>587486.7</v>
      </c>
      <c r="F17" s="21"/>
      <c r="G17" s="21"/>
      <c r="H17" s="21"/>
      <c r="I17" s="21"/>
      <c r="J17" s="21"/>
      <c r="K17" s="21"/>
      <c r="L17" s="21"/>
      <c r="M17" s="21"/>
      <c r="N17" s="21"/>
      <c r="O17" s="21"/>
    </row>
    <row r="18" ht="21.75" customHeight="1" spans="1:15">
      <c r="A18" s="159" t="s">
        <v>80</v>
      </c>
      <c r="B18" s="159" t="s">
        <v>81</v>
      </c>
      <c r="C18" s="21">
        <v>344634.47</v>
      </c>
      <c r="D18" s="21">
        <v>344634.47</v>
      </c>
      <c r="E18" s="21">
        <v>344634.47</v>
      </c>
      <c r="F18" s="21"/>
      <c r="G18" s="21"/>
      <c r="H18" s="21"/>
      <c r="I18" s="21"/>
      <c r="J18" s="21"/>
      <c r="K18" s="21"/>
      <c r="L18" s="21"/>
      <c r="M18" s="21"/>
      <c r="N18" s="21"/>
      <c r="O18" s="21"/>
    </row>
    <row r="19" ht="21.75" customHeight="1" spans="1:15">
      <c r="A19" s="159" t="s">
        <v>82</v>
      </c>
      <c r="B19" s="159" t="s">
        <v>83</v>
      </c>
      <c r="C19" s="21">
        <v>220184.37</v>
      </c>
      <c r="D19" s="21">
        <v>220184.37</v>
      </c>
      <c r="E19" s="21">
        <v>220184.37</v>
      </c>
      <c r="F19" s="21"/>
      <c r="G19" s="21"/>
      <c r="H19" s="21"/>
      <c r="I19" s="21"/>
      <c r="J19" s="21"/>
      <c r="K19" s="21"/>
      <c r="L19" s="21"/>
      <c r="M19" s="21"/>
      <c r="N19" s="21"/>
      <c r="O19" s="21"/>
    </row>
    <row r="20" ht="21.75" customHeight="1" spans="1:15">
      <c r="A20" s="159" t="s">
        <v>84</v>
      </c>
      <c r="B20" s="159" t="s">
        <v>85</v>
      </c>
      <c r="C20" s="21">
        <v>22667.86</v>
      </c>
      <c r="D20" s="21">
        <v>22667.86</v>
      </c>
      <c r="E20" s="21">
        <v>22667.86</v>
      </c>
      <c r="F20" s="21"/>
      <c r="G20" s="21"/>
      <c r="H20" s="21"/>
      <c r="I20" s="21"/>
      <c r="J20" s="21"/>
      <c r="K20" s="21"/>
      <c r="L20" s="21"/>
      <c r="M20" s="21"/>
      <c r="N20" s="21"/>
      <c r="O20" s="21"/>
    </row>
    <row r="21" ht="21.75" customHeight="1" spans="1:15">
      <c r="A21" s="20" t="s">
        <v>86</v>
      </c>
      <c r="B21" s="20" t="s">
        <v>87</v>
      </c>
      <c r="C21" s="21">
        <v>545211.96</v>
      </c>
      <c r="D21" s="21">
        <v>545211.96</v>
      </c>
      <c r="E21" s="21">
        <v>545211.96</v>
      </c>
      <c r="F21" s="21"/>
      <c r="G21" s="21"/>
      <c r="H21" s="21"/>
      <c r="I21" s="21"/>
      <c r="J21" s="21"/>
      <c r="K21" s="21"/>
      <c r="L21" s="21"/>
      <c r="M21" s="21"/>
      <c r="N21" s="21"/>
      <c r="O21" s="21"/>
    </row>
    <row r="22" ht="21.75" customHeight="1" spans="1:15">
      <c r="A22" s="95" t="s">
        <v>88</v>
      </c>
      <c r="B22" s="95" t="s">
        <v>89</v>
      </c>
      <c r="C22" s="21">
        <v>545211.96</v>
      </c>
      <c r="D22" s="21">
        <v>545211.96</v>
      </c>
      <c r="E22" s="21">
        <v>545211.96</v>
      </c>
      <c r="F22" s="21"/>
      <c r="G22" s="21"/>
      <c r="H22" s="21"/>
      <c r="I22" s="21"/>
      <c r="J22" s="21"/>
      <c r="K22" s="21"/>
      <c r="L22" s="21"/>
      <c r="M22" s="21"/>
      <c r="N22" s="21"/>
      <c r="O22" s="21"/>
    </row>
    <row r="23" ht="21.75" customHeight="1" spans="1:15">
      <c r="A23" s="159" t="s">
        <v>90</v>
      </c>
      <c r="B23" s="159" t="s">
        <v>91</v>
      </c>
      <c r="C23" s="21">
        <v>545211.96</v>
      </c>
      <c r="D23" s="21">
        <v>545211.96</v>
      </c>
      <c r="E23" s="21">
        <v>545211.96</v>
      </c>
      <c r="F23" s="21"/>
      <c r="G23" s="21"/>
      <c r="H23" s="21"/>
      <c r="I23" s="21"/>
      <c r="J23" s="21"/>
      <c r="K23" s="21"/>
      <c r="L23" s="21"/>
      <c r="M23" s="21"/>
      <c r="N23" s="21"/>
      <c r="O23" s="21"/>
    </row>
    <row r="24" ht="21.75" customHeight="1" spans="1:15">
      <c r="A24" s="22" t="s">
        <v>92</v>
      </c>
      <c r="B24" s="22" t="s">
        <v>92</v>
      </c>
      <c r="C24" s="21">
        <v>10317397.18</v>
      </c>
      <c r="D24" s="21">
        <v>10304025.18</v>
      </c>
      <c r="E24" s="21">
        <v>7714795.18</v>
      </c>
      <c r="F24" s="21">
        <v>2589230</v>
      </c>
      <c r="G24" s="21"/>
      <c r="H24" s="21"/>
      <c r="I24" s="21"/>
      <c r="J24" s="21">
        <v>13372</v>
      </c>
      <c r="K24" s="21"/>
      <c r="L24" s="21"/>
      <c r="M24" s="21"/>
      <c r="N24" s="21"/>
      <c r="O24" s="21">
        <v>13372</v>
      </c>
    </row>
  </sheetData>
  <mergeCells count="11">
    <mergeCell ref="A3:O3"/>
    <mergeCell ref="A4:L4"/>
    <mergeCell ref="D5:F5"/>
    <mergeCell ref="J5:O5"/>
    <mergeCell ref="A24:B24"/>
    <mergeCell ref="A5:A6"/>
    <mergeCell ref="B5:B6"/>
    <mergeCell ref="C5:C6"/>
    <mergeCell ref="G5:G6"/>
    <mergeCell ref="H5:H6"/>
    <mergeCell ref="I5:I6"/>
  </mergeCells>
  <printOptions horizontalCentered="1"/>
  <pageMargins left="0.3" right="0.3" top="0.41" bottom="0.41" header="0.25" footer="0.25"/>
  <pageSetup paperSize="9" scale="58" orientation="landscape"/>
  <headerFooter/>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ummaryRight="0"/>
    <pageSetUpPr fitToPage="1"/>
  </sheetPr>
  <dimension ref="A1:D17"/>
  <sheetViews>
    <sheetView showZeros="0" workbookViewId="0">
      <pane ySplit="1" topLeftCell="A2" activePane="bottomLeft" state="frozen"/>
      <selection/>
      <selection pane="bottomLeft" activeCell="A4" sqref="A4:B4"/>
    </sheetView>
  </sheetViews>
  <sheetFormatPr defaultColWidth="10.6555555555556" defaultRowHeight="14.25" customHeight="1" outlineLevelCol="3"/>
  <cols>
    <col min="1" max="1" width="45.8333333333333" customWidth="1"/>
    <col min="2" max="2" width="36" customWidth="1"/>
    <col min="3" max="3" width="41.8333333333333" customWidth="1"/>
    <col min="4" max="4" width="34.8333333333333" customWidth="1"/>
  </cols>
  <sheetData>
    <row r="1" customHeight="1" spans="1:4">
      <c r="A1" s="1"/>
      <c r="B1" s="1"/>
      <c r="C1" s="1"/>
      <c r="D1" s="1"/>
    </row>
    <row r="2" ht="19.5" customHeight="1" spans="4:4">
      <c r="D2" s="33" t="s">
        <v>93</v>
      </c>
    </row>
    <row r="3" ht="36" customHeight="1" spans="1:4">
      <c r="A3" s="5" t="str">
        <f>"2025"&amp;"年部门财政拨款收支预算总表"</f>
        <v>2025年部门财政拨款收支预算总表</v>
      </c>
      <c r="B3" s="5"/>
      <c r="C3" s="5"/>
      <c r="D3" s="5"/>
    </row>
    <row r="4" ht="24" customHeight="1" spans="1:4">
      <c r="A4" s="6" t="s">
        <v>1</v>
      </c>
      <c r="B4" s="6"/>
      <c r="C4" s="162"/>
      <c r="D4" s="98" t="s">
        <v>2</v>
      </c>
    </row>
    <row r="5" ht="19.5" customHeight="1" spans="1:4">
      <c r="A5" s="11" t="s">
        <v>3</v>
      </c>
      <c r="B5" s="13"/>
      <c r="C5" s="11" t="s">
        <v>4</v>
      </c>
      <c r="D5" s="13"/>
    </row>
    <row r="6" ht="21.75" customHeight="1" spans="1:4">
      <c r="A6" s="27" t="s">
        <v>5</v>
      </c>
      <c r="B6" s="104" t="s">
        <v>6</v>
      </c>
      <c r="C6" s="27" t="s">
        <v>94</v>
      </c>
      <c r="D6" s="104" t="s">
        <v>6</v>
      </c>
    </row>
    <row r="7" ht="17.25" customHeight="1" spans="1:4">
      <c r="A7" s="29"/>
      <c r="B7" s="107"/>
      <c r="C7" s="29"/>
      <c r="D7" s="107"/>
    </row>
    <row r="8" ht="17.25" customHeight="1" spans="1:4">
      <c r="A8" s="163" t="s">
        <v>95</v>
      </c>
      <c r="B8" s="21">
        <v>10304025.18</v>
      </c>
      <c r="C8" s="164" t="s">
        <v>96</v>
      </c>
      <c r="D8" s="165">
        <v>10304025.18</v>
      </c>
    </row>
    <row r="9" ht="17.25" customHeight="1" spans="1:4">
      <c r="A9" s="166" t="s">
        <v>97</v>
      </c>
      <c r="B9" s="21">
        <v>10304025.18</v>
      </c>
      <c r="C9" s="164" t="str">
        <f>"（"&amp;"一"&amp;"）"&amp;"文化旅游体育与传媒支出"</f>
        <v>（一）文化旅游体育与传媒支出</v>
      </c>
      <c r="D9" s="165">
        <v>8505817.24</v>
      </c>
    </row>
    <row r="10" ht="17.25" customHeight="1" spans="1:4">
      <c r="A10" s="166" t="s">
        <v>98</v>
      </c>
      <c r="B10" s="21"/>
      <c r="C10" s="164" t="str">
        <f>"（"&amp;"二"&amp;"）"&amp;"社会保障和就业支出"</f>
        <v>（二）社会保障和就业支出</v>
      </c>
      <c r="D10" s="165">
        <v>665509.28</v>
      </c>
    </row>
    <row r="11" ht="17.25" customHeight="1" spans="1:4">
      <c r="A11" s="166" t="s">
        <v>99</v>
      </c>
      <c r="B11" s="21"/>
      <c r="C11" s="164" t="str">
        <f>"（"&amp;"三"&amp;"）"&amp;"卫生健康支出"</f>
        <v>（三）卫生健康支出</v>
      </c>
      <c r="D11" s="165">
        <v>587486.7</v>
      </c>
    </row>
    <row r="12" ht="17.25" customHeight="1" spans="1:4">
      <c r="A12" s="166" t="s">
        <v>100</v>
      </c>
      <c r="B12" s="21"/>
      <c r="C12" s="164" t="str">
        <f>"（"&amp;"四"&amp;"）"&amp;"住房保障支出"</f>
        <v>（四）住房保障支出</v>
      </c>
      <c r="D12" s="165">
        <v>545211.96</v>
      </c>
    </row>
    <row r="13" ht="17.25" customHeight="1" spans="1:4">
      <c r="A13" s="166" t="s">
        <v>97</v>
      </c>
      <c r="B13" s="21"/>
      <c r="C13" s="164"/>
      <c r="D13" s="165"/>
    </row>
    <row r="14" ht="17.25" customHeight="1" spans="1:4">
      <c r="A14" s="166" t="s">
        <v>98</v>
      </c>
      <c r="B14" s="21"/>
      <c r="C14" s="164"/>
      <c r="D14" s="165"/>
    </row>
    <row r="15" ht="17.25" customHeight="1" spans="1:4">
      <c r="A15" s="166" t="s">
        <v>99</v>
      </c>
      <c r="B15" s="21"/>
      <c r="C15" s="164"/>
      <c r="D15" s="165"/>
    </row>
    <row r="16" customHeight="1" spans="1:4">
      <c r="A16" s="167"/>
      <c r="B16" s="168"/>
      <c r="C16" s="169" t="s">
        <v>101</v>
      </c>
      <c r="D16" s="168"/>
    </row>
    <row r="17" ht="17.25" customHeight="1" spans="1:4">
      <c r="A17" s="170" t="s">
        <v>102</v>
      </c>
      <c r="B17" s="171">
        <v>10304025.18</v>
      </c>
      <c r="C17" s="167" t="s">
        <v>26</v>
      </c>
      <c r="D17" s="171">
        <v>10304025.18</v>
      </c>
    </row>
  </sheetData>
  <mergeCells count="8">
    <mergeCell ref="A3:D3"/>
    <mergeCell ref="A4:B4"/>
    <mergeCell ref="A5:B5"/>
    <mergeCell ref="C5:D5"/>
    <mergeCell ref="A6:A7"/>
    <mergeCell ref="B6:B7"/>
    <mergeCell ref="C6:C7"/>
    <mergeCell ref="D6:D7"/>
  </mergeCells>
  <printOptions horizontalCentered="1"/>
  <pageMargins left="0.3" right="0.3" top="0.41" bottom="0.41" header="0.25" footer="0.25"/>
  <pageSetup paperSize="9" scale="78" orientation="landscape"/>
  <headerFooter/>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ummaryRight="0"/>
    <pageSetUpPr fitToPage="1"/>
  </sheetPr>
  <dimension ref="A1:G24"/>
  <sheetViews>
    <sheetView showZeros="0" workbookViewId="0">
      <pane ySplit="1" topLeftCell="A2" activePane="bottomLeft" state="frozen"/>
      <selection/>
      <selection pane="bottomLeft" activeCell="A4" sqref="A4:E4"/>
    </sheetView>
  </sheetViews>
  <sheetFormatPr defaultColWidth="10.6555555555556" defaultRowHeight="14.25" customHeight="1" outlineLevelCol="6"/>
  <cols>
    <col min="1" max="1" width="23.5" customWidth="1"/>
    <col min="2" max="2" width="51.3333333333333" customWidth="1"/>
    <col min="3" max="3" width="28.3333333333333" customWidth="1"/>
    <col min="4" max="4" width="23.8333333333333" customWidth="1"/>
    <col min="5" max="7" width="28.3333333333333" customWidth="1"/>
  </cols>
  <sheetData>
    <row r="1" customHeight="1" spans="1:7">
      <c r="A1" s="1"/>
      <c r="B1" s="1"/>
      <c r="C1" s="1"/>
      <c r="D1" s="1"/>
      <c r="E1" s="1"/>
      <c r="F1" s="1"/>
      <c r="G1" s="1"/>
    </row>
    <row r="2" customHeight="1" spans="4:7">
      <c r="D2" s="115"/>
      <c r="F2" s="153"/>
      <c r="G2" s="33" t="s">
        <v>103</v>
      </c>
    </row>
    <row r="3" ht="39" customHeight="1" spans="1:7">
      <c r="A3" s="5" t="str">
        <f>"2025"&amp;"年一般公共预算支出预算表（按功能科目分类）"</f>
        <v>2025年一般公共预算支出预算表（按功能科目分类）</v>
      </c>
      <c r="B3" s="5"/>
      <c r="C3" s="5"/>
      <c r="D3" s="5"/>
      <c r="E3" s="5"/>
      <c r="F3" s="5"/>
      <c r="G3" s="5"/>
    </row>
    <row r="4" ht="18" customHeight="1" spans="1:7">
      <c r="A4" s="6" t="s">
        <v>1</v>
      </c>
      <c r="B4" s="6"/>
      <c r="C4" s="6"/>
      <c r="D4" s="6"/>
      <c r="E4" s="6"/>
      <c r="F4" s="98"/>
      <c r="G4" s="98" t="s">
        <v>2</v>
      </c>
    </row>
    <row r="5" ht="20.25" customHeight="1" spans="1:7">
      <c r="A5" s="154" t="s">
        <v>104</v>
      </c>
      <c r="B5" s="155"/>
      <c r="C5" s="104" t="s">
        <v>30</v>
      </c>
      <c r="D5" s="140" t="s">
        <v>51</v>
      </c>
      <c r="E5" s="143"/>
      <c r="F5" s="144"/>
      <c r="G5" s="156" t="s">
        <v>52</v>
      </c>
    </row>
    <row r="6" ht="20.25" customHeight="1" spans="1:7">
      <c r="A6" s="157" t="s">
        <v>49</v>
      </c>
      <c r="B6" s="157" t="s">
        <v>50</v>
      </c>
      <c r="C6" s="107"/>
      <c r="D6" s="18" t="s">
        <v>32</v>
      </c>
      <c r="E6" s="18" t="s">
        <v>105</v>
      </c>
      <c r="F6" s="18" t="s">
        <v>106</v>
      </c>
      <c r="G6" s="91"/>
    </row>
    <row r="7" ht="19.5" customHeight="1" spans="1:7">
      <c r="A7" s="157" t="s">
        <v>107</v>
      </c>
      <c r="B7" s="157" t="s">
        <v>108</v>
      </c>
      <c r="C7" s="157" t="s">
        <v>109</v>
      </c>
      <c r="D7" s="18">
        <v>4</v>
      </c>
      <c r="E7" s="158" t="s">
        <v>110</v>
      </c>
      <c r="F7" s="158" t="s">
        <v>111</v>
      </c>
      <c r="G7" s="157" t="s">
        <v>112</v>
      </c>
    </row>
    <row r="8" ht="18" customHeight="1" spans="1:7">
      <c r="A8" s="20" t="s">
        <v>60</v>
      </c>
      <c r="B8" s="20" t="s">
        <v>61</v>
      </c>
      <c r="C8" s="21">
        <v>8505817.24</v>
      </c>
      <c r="D8" s="21">
        <v>5916587.24</v>
      </c>
      <c r="E8" s="21">
        <v>5195165</v>
      </c>
      <c r="F8" s="21">
        <v>721422.24</v>
      </c>
      <c r="G8" s="21">
        <v>2589230</v>
      </c>
    </row>
    <row r="9" ht="18" customHeight="1" spans="1:7">
      <c r="A9" s="95" t="s">
        <v>62</v>
      </c>
      <c r="B9" s="95" t="s">
        <v>63</v>
      </c>
      <c r="C9" s="21">
        <v>8505817.24</v>
      </c>
      <c r="D9" s="21">
        <v>5916587.24</v>
      </c>
      <c r="E9" s="21">
        <v>5195165</v>
      </c>
      <c r="F9" s="21">
        <v>721422.24</v>
      </c>
      <c r="G9" s="21">
        <v>2589230</v>
      </c>
    </row>
    <row r="10" ht="18" customHeight="1" spans="1:7">
      <c r="A10" s="159" t="s">
        <v>64</v>
      </c>
      <c r="B10" s="159" t="s">
        <v>65</v>
      </c>
      <c r="C10" s="21">
        <v>5916587.24</v>
      </c>
      <c r="D10" s="21">
        <v>5916587.24</v>
      </c>
      <c r="E10" s="21">
        <v>5195165</v>
      </c>
      <c r="F10" s="21">
        <v>721422.24</v>
      </c>
      <c r="G10" s="21"/>
    </row>
    <row r="11" ht="18" customHeight="1" spans="1:7">
      <c r="A11" s="159" t="s">
        <v>66</v>
      </c>
      <c r="B11" s="159" t="s">
        <v>67</v>
      </c>
      <c r="C11" s="21">
        <v>2589230</v>
      </c>
      <c r="D11" s="21"/>
      <c r="E11" s="21"/>
      <c r="F11" s="21"/>
      <c r="G11" s="21">
        <v>2589230</v>
      </c>
    </row>
    <row r="12" ht="18" customHeight="1" spans="1:7">
      <c r="A12" s="20" t="s">
        <v>68</v>
      </c>
      <c r="B12" s="20" t="s">
        <v>69</v>
      </c>
      <c r="C12" s="21">
        <v>665509.28</v>
      </c>
      <c r="D12" s="21">
        <v>665509.28</v>
      </c>
      <c r="E12" s="21">
        <v>655909.28</v>
      </c>
      <c r="F12" s="21">
        <v>9600</v>
      </c>
      <c r="G12" s="21"/>
    </row>
    <row r="13" ht="18" customHeight="1" spans="1:7">
      <c r="A13" s="95" t="s">
        <v>70</v>
      </c>
      <c r="B13" s="95" t="s">
        <v>71</v>
      </c>
      <c r="C13" s="21">
        <v>665509.28</v>
      </c>
      <c r="D13" s="21">
        <v>665509.28</v>
      </c>
      <c r="E13" s="21">
        <v>655909.28</v>
      </c>
      <c r="F13" s="21">
        <v>9600</v>
      </c>
      <c r="G13" s="21"/>
    </row>
    <row r="14" ht="18" customHeight="1" spans="1:7">
      <c r="A14" s="159" t="s">
        <v>72</v>
      </c>
      <c r="B14" s="159" t="s">
        <v>73</v>
      </c>
      <c r="C14" s="21">
        <v>9600</v>
      </c>
      <c r="D14" s="21">
        <v>9600</v>
      </c>
      <c r="E14" s="21"/>
      <c r="F14" s="21">
        <v>9600</v>
      </c>
      <c r="G14" s="21"/>
    </row>
    <row r="15" ht="18" customHeight="1" spans="1:7">
      <c r="A15" s="159" t="s">
        <v>74</v>
      </c>
      <c r="B15" s="159" t="s">
        <v>75</v>
      </c>
      <c r="C15" s="21">
        <v>655909.28</v>
      </c>
      <c r="D15" s="21">
        <v>655909.28</v>
      </c>
      <c r="E15" s="21">
        <v>655909.28</v>
      </c>
      <c r="F15" s="21"/>
      <c r="G15" s="21"/>
    </row>
    <row r="16" ht="18" customHeight="1" spans="1:7">
      <c r="A16" s="20" t="s">
        <v>76</v>
      </c>
      <c r="B16" s="20" t="s">
        <v>77</v>
      </c>
      <c r="C16" s="21">
        <v>587486.7</v>
      </c>
      <c r="D16" s="21">
        <v>587486.7</v>
      </c>
      <c r="E16" s="21">
        <v>587486.7</v>
      </c>
      <c r="F16" s="21"/>
      <c r="G16" s="21"/>
    </row>
    <row r="17" ht="18" customHeight="1" spans="1:7">
      <c r="A17" s="95" t="s">
        <v>78</v>
      </c>
      <c r="B17" s="95" t="s">
        <v>79</v>
      </c>
      <c r="C17" s="21">
        <v>587486.7</v>
      </c>
      <c r="D17" s="21">
        <v>587486.7</v>
      </c>
      <c r="E17" s="21">
        <v>587486.7</v>
      </c>
      <c r="F17" s="21"/>
      <c r="G17" s="21"/>
    </row>
    <row r="18" ht="18" customHeight="1" spans="1:7">
      <c r="A18" s="159" t="s">
        <v>80</v>
      </c>
      <c r="B18" s="159" t="s">
        <v>81</v>
      </c>
      <c r="C18" s="21">
        <v>344634.47</v>
      </c>
      <c r="D18" s="21">
        <v>344634.47</v>
      </c>
      <c r="E18" s="21">
        <v>344634.47</v>
      </c>
      <c r="F18" s="21"/>
      <c r="G18" s="21"/>
    </row>
    <row r="19" ht="18" customHeight="1" spans="1:7">
      <c r="A19" s="159" t="s">
        <v>82</v>
      </c>
      <c r="B19" s="159" t="s">
        <v>83</v>
      </c>
      <c r="C19" s="21">
        <v>220184.37</v>
      </c>
      <c r="D19" s="21">
        <v>220184.37</v>
      </c>
      <c r="E19" s="21">
        <v>220184.37</v>
      </c>
      <c r="F19" s="21"/>
      <c r="G19" s="21"/>
    </row>
    <row r="20" ht="18" customHeight="1" spans="1:7">
      <c r="A20" s="159" t="s">
        <v>84</v>
      </c>
      <c r="B20" s="159" t="s">
        <v>85</v>
      </c>
      <c r="C20" s="21">
        <v>22667.86</v>
      </c>
      <c r="D20" s="21">
        <v>22667.86</v>
      </c>
      <c r="E20" s="21">
        <v>22667.86</v>
      </c>
      <c r="F20" s="21"/>
      <c r="G20" s="21"/>
    </row>
    <row r="21" ht="18" customHeight="1" spans="1:7">
      <c r="A21" s="20" t="s">
        <v>86</v>
      </c>
      <c r="B21" s="20" t="s">
        <v>87</v>
      </c>
      <c r="C21" s="21">
        <v>545211.96</v>
      </c>
      <c r="D21" s="21">
        <v>545211.96</v>
      </c>
      <c r="E21" s="21">
        <v>545211.96</v>
      </c>
      <c r="F21" s="21"/>
      <c r="G21" s="21"/>
    </row>
    <row r="22" ht="18" customHeight="1" spans="1:7">
      <c r="A22" s="95" t="s">
        <v>88</v>
      </c>
      <c r="B22" s="95" t="s">
        <v>89</v>
      </c>
      <c r="C22" s="21">
        <v>545211.96</v>
      </c>
      <c r="D22" s="21">
        <v>545211.96</v>
      </c>
      <c r="E22" s="21">
        <v>545211.96</v>
      </c>
      <c r="F22" s="21"/>
      <c r="G22" s="21"/>
    </row>
    <row r="23" ht="18" customHeight="1" spans="1:7">
      <c r="A23" s="159" t="s">
        <v>90</v>
      </c>
      <c r="B23" s="159" t="s">
        <v>91</v>
      </c>
      <c r="C23" s="21">
        <v>545211.96</v>
      </c>
      <c r="D23" s="21">
        <v>545211.96</v>
      </c>
      <c r="E23" s="21">
        <v>545211.96</v>
      </c>
      <c r="F23" s="21"/>
      <c r="G23" s="21"/>
    </row>
    <row r="24" ht="18" customHeight="1" spans="1:7">
      <c r="A24" s="160" t="s">
        <v>92</v>
      </c>
      <c r="B24" s="161" t="s">
        <v>92</v>
      </c>
      <c r="C24" s="21">
        <v>10304025.18</v>
      </c>
      <c r="D24" s="21">
        <v>7714795.18</v>
      </c>
      <c r="E24" s="21">
        <v>6983772.94</v>
      </c>
      <c r="F24" s="21">
        <v>731022.24</v>
      </c>
      <c r="G24" s="21">
        <v>2589230</v>
      </c>
    </row>
  </sheetData>
  <mergeCells count="7">
    <mergeCell ref="A3:G3"/>
    <mergeCell ref="A4:E4"/>
    <mergeCell ref="A5:B5"/>
    <mergeCell ref="D5:F5"/>
    <mergeCell ref="A24:B24"/>
    <mergeCell ref="C5:C6"/>
    <mergeCell ref="G5:G6"/>
  </mergeCells>
  <printOptions horizontalCentered="1"/>
  <pageMargins left="0.3" right="0.3" top="0.46" bottom="0.46" header="0.4" footer="0.4"/>
  <pageSetup paperSize="9" fitToHeight="100" orientation="landscape"/>
  <headerFooter/>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ummaryRight="0"/>
    <pageSetUpPr fitToPage="1"/>
  </sheetPr>
  <dimension ref="A1:F8"/>
  <sheetViews>
    <sheetView showZeros="0" workbookViewId="0">
      <pane ySplit="1" topLeftCell="A2" activePane="bottomLeft" state="frozen"/>
      <selection/>
      <selection pane="bottomLeft" activeCell="A4" sqref="A4:C4"/>
    </sheetView>
  </sheetViews>
  <sheetFormatPr defaultColWidth="10.6555555555556" defaultRowHeight="14.25" customHeight="1" outlineLevelRow="7" outlineLevelCol="5"/>
  <cols>
    <col min="1" max="2" width="32" customWidth="1"/>
    <col min="3" max="6" width="30.1555555555556" customWidth="1"/>
  </cols>
  <sheetData>
    <row r="1" customHeight="1" spans="1:6">
      <c r="A1" s="1"/>
      <c r="B1" s="1"/>
      <c r="C1" s="1"/>
      <c r="D1" s="1"/>
      <c r="E1" s="1"/>
      <c r="F1" s="1"/>
    </row>
    <row r="2" customHeight="1" spans="1:6">
      <c r="A2" s="148"/>
      <c r="B2" s="148"/>
      <c r="C2" s="69"/>
      <c r="D2" s="149"/>
      <c r="F2" s="150" t="s">
        <v>113</v>
      </c>
    </row>
    <row r="3" ht="32.25" customHeight="1" spans="1:6">
      <c r="A3" s="103" t="str">
        <f>"2025"&amp;"年一般公共预算“三公”经费支出预算表"</f>
        <v>2025年一般公共预算“三公”经费支出预算表</v>
      </c>
      <c r="B3" s="151"/>
      <c r="C3" s="151"/>
      <c r="D3" s="151"/>
      <c r="E3" s="151"/>
      <c r="F3" s="151"/>
    </row>
    <row r="4" ht="18.75" customHeight="1" spans="1:6">
      <c r="A4" s="152" t="s">
        <v>1</v>
      </c>
      <c r="B4" s="151"/>
      <c r="C4" s="151"/>
      <c r="D4" s="151"/>
      <c r="E4" s="151"/>
      <c r="F4" s="37" t="s">
        <v>114</v>
      </c>
    </row>
    <row r="5" ht="19.5" customHeight="1" spans="1:6">
      <c r="A5" s="10" t="s">
        <v>115</v>
      </c>
      <c r="B5" s="27" t="s">
        <v>116</v>
      </c>
      <c r="C5" s="11" t="s">
        <v>117</v>
      </c>
      <c r="D5" s="12"/>
      <c r="E5" s="13"/>
      <c r="F5" s="27" t="s">
        <v>118</v>
      </c>
    </row>
    <row r="6" ht="19.5" customHeight="1" spans="1:6">
      <c r="A6" s="17"/>
      <c r="B6" s="29"/>
      <c r="C6" s="18" t="s">
        <v>32</v>
      </c>
      <c r="D6" s="18" t="s">
        <v>119</v>
      </c>
      <c r="E6" s="18" t="s">
        <v>120</v>
      </c>
      <c r="F6" s="29"/>
    </row>
    <row r="7" ht="18.75" customHeight="1" spans="1:6">
      <c r="A7" s="41">
        <v>1</v>
      </c>
      <c r="B7" s="41">
        <v>2</v>
      </c>
      <c r="C7" s="38">
        <v>3</v>
      </c>
      <c r="D7" s="41">
        <v>4</v>
      </c>
      <c r="E7" s="41">
        <v>5</v>
      </c>
      <c r="F7" s="41">
        <v>6</v>
      </c>
    </row>
    <row r="8" ht="24" customHeight="1" spans="1:6">
      <c r="A8" s="21">
        <v>79900</v>
      </c>
      <c r="B8" s="21">
        <v>5000</v>
      </c>
      <c r="C8" s="21">
        <v>57400</v>
      </c>
      <c r="D8" s="21"/>
      <c r="E8" s="21">
        <v>57400</v>
      </c>
      <c r="F8" s="21">
        <v>17500</v>
      </c>
    </row>
  </sheetData>
  <mergeCells count="6">
    <mergeCell ref="A3:F3"/>
    <mergeCell ref="A4:C4"/>
    <mergeCell ref="C5:E5"/>
    <mergeCell ref="A5:A6"/>
    <mergeCell ref="B5:B6"/>
    <mergeCell ref="F5:F6"/>
  </mergeCells>
  <printOptions horizontalCentered="1"/>
  <pageMargins left="0.3" right="0.3" top="0.46" bottom="0.46" header="0.41" footer="0.41"/>
  <pageSetup paperSize="9" fitToHeight="100" orientation="landscape"/>
  <headerFooter/>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ummaryRight="0"/>
    <pageSetUpPr fitToPage="1"/>
  </sheetPr>
  <dimension ref="A1:X53"/>
  <sheetViews>
    <sheetView showZeros="0" workbookViewId="0">
      <pane ySplit="1" topLeftCell="A34" activePane="bottomLeft" state="frozen"/>
      <selection/>
      <selection pane="bottomLeft" activeCell="A4" sqref="A4:G4"/>
    </sheetView>
  </sheetViews>
  <sheetFormatPr defaultColWidth="10.6555555555556" defaultRowHeight="14.25" customHeight="1"/>
  <cols>
    <col min="1" max="1" width="38.3333333333333" customWidth="1"/>
    <col min="2" max="2" width="24.6555555555556" customWidth="1"/>
    <col min="3" max="3" width="31" customWidth="1"/>
    <col min="4" max="4" width="11.8333333333333" customWidth="1"/>
    <col min="5" max="5" width="20.5" customWidth="1"/>
    <col min="6" max="6" width="12" customWidth="1"/>
    <col min="7" max="7" width="26.8333333333333" customWidth="1"/>
    <col min="8" max="24" width="22.1555555555556" customWidth="1"/>
  </cols>
  <sheetData>
    <row r="1" customHeight="1" spans="1:24">
      <c r="A1" s="1"/>
      <c r="B1" s="1"/>
      <c r="C1" s="1"/>
      <c r="D1" s="1"/>
      <c r="E1" s="1"/>
      <c r="F1" s="1"/>
      <c r="G1" s="1"/>
      <c r="H1" s="1"/>
      <c r="I1" s="1"/>
      <c r="J1" s="1"/>
      <c r="K1" s="1"/>
      <c r="L1" s="1"/>
      <c r="M1" s="1"/>
      <c r="N1" s="1"/>
      <c r="O1" s="1"/>
      <c r="P1" s="1"/>
      <c r="Q1" s="1"/>
      <c r="R1" s="1"/>
      <c r="S1" s="1"/>
      <c r="T1" s="1"/>
      <c r="U1" s="1"/>
      <c r="V1" s="1"/>
      <c r="W1" s="1"/>
      <c r="X1" s="1"/>
    </row>
    <row r="2" ht="18.75" customHeight="1" spans="2:24">
      <c r="B2" s="136"/>
      <c r="D2" s="137"/>
      <c r="E2" s="137"/>
      <c r="F2" s="137"/>
      <c r="G2" s="137"/>
      <c r="H2" s="70"/>
      <c r="I2" s="70"/>
      <c r="J2" s="3"/>
      <c r="K2" s="70"/>
      <c r="L2" s="70"/>
      <c r="M2" s="70"/>
      <c r="N2" s="70"/>
      <c r="O2" s="3"/>
      <c r="P2" s="3"/>
      <c r="Q2" s="3"/>
      <c r="R2" s="70"/>
      <c r="V2" s="136"/>
      <c r="X2" s="4" t="s">
        <v>121</v>
      </c>
    </row>
    <row r="3" ht="39.75" customHeight="1" spans="1:24">
      <c r="A3" s="138" t="str">
        <f>"2025"&amp;"年部门基本支出预算表"</f>
        <v>2025年部门基本支出预算表</v>
      </c>
      <c r="B3" s="138"/>
      <c r="C3" s="138"/>
      <c r="D3" s="138"/>
      <c r="E3" s="138"/>
      <c r="F3" s="138"/>
      <c r="G3" s="138"/>
      <c r="H3" s="138"/>
      <c r="I3" s="138"/>
      <c r="J3" s="138"/>
      <c r="K3" s="138"/>
      <c r="L3" s="138"/>
      <c r="M3" s="138"/>
      <c r="N3" s="138"/>
      <c r="O3" s="138"/>
      <c r="P3" s="138"/>
      <c r="Q3" s="138"/>
      <c r="R3" s="138"/>
      <c r="S3" s="138"/>
      <c r="T3" s="138"/>
      <c r="U3" s="138"/>
      <c r="V3" s="138"/>
      <c r="W3" s="138"/>
      <c r="X3" s="138"/>
    </row>
    <row r="4" ht="18.75" customHeight="1" spans="1:24">
      <c r="A4" s="6" t="s">
        <v>1</v>
      </c>
      <c r="B4" s="6"/>
      <c r="C4" s="6"/>
      <c r="D4" s="6"/>
      <c r="E4" s="6"/>
      <c r="F4" s="6"/>
      <c r="G4" s="6"/>
      <c r="H4" s="139"/>
      <c r="I4" s="139"/>
      <c r="J4" s="7"/>
      <c r="K4" s="139"/>
      <c r="L4" s="139"/>
      <c r="M4" s="139"/>
      <c r="N4" s="139"/>
      <c r="O4" s="7"/>
      <c r="P4" s="7"/>
      <c r="Q4" s="7"/>
      <c r="R4" s="139"/>
      <c r="S4" s="36"/>
      <c r="T4" s="36"/>
      <c r="U4" s="36"/>
      <c r="V4" s="147"/>
      <c r="W4" s="36"/>
      <c r="X4" s="8" t="s">
        <v>114</v>
      </c>
    </row>
    <row r="5" ht="18" customHeight="1" spans="1:24">
      <c r="A5" s="9" t="s">
        <v>122</v>
      </c>
      <c r="B5" s="9" t="s">
        <v>123</v>
      </c>
      <c r="C5" s="9" t="s">
        <v>124</v>
      </c>
      <c r="D5" s="9" t="s">
        <v>125</v>
      </c>
      <c r="E5" s="9" t="s">
        <v>126</v>
      </c>
      <c r="F5" s="9" t="s">
        <v>127</v>
      </c>
      <c r="G5" s="9" t="s">
        <v>128</v>
      </c>
      <c r="H5" s="140" t="s">
        <v>129</v>
      </c>
      <c r="I5" s="143" t="s">
        <v>129</v>
      </c>
      <c r="J5" s="143"/>
      <c r="K5" s="143"/>
      <c r="L5" s="143"/>
      <c r="M5" s="143"/>
      <c r="N5" s="143"/>
      <c r="O5" s="143"/>
      <c r="P5" s="143"/>
      <c r="Q5" s="143"/>
      <c r="R5" s="143" t="s">
        <v>36</v>
      </c>
      <c r="S5" s="143" t="s">
        <v>54</v>
      </c>
      <c r="T5" s="143"/>
      <c r="U5" s="143"/>
      <c r="V5" s="143"/>
      <c r="W5" s="143"/>
      <c r="X5" s="144"/>
    </row>
    <row r="6" ht="18" customHeight="1" spans="1:24">
      <c r="A6" s="14"/>
      <c r="B6" s="14"/>
      <c r="C6" s="14"/>
      <c r="D6" s="14"/>
      <c r="E6" s="14"/>
      <c r="F6" s="14"/>
      <c r="G6" s="14"/>
      <c r="H6" s="104" t="s">
        <v>130</v>
      </c>
      <c r="I6" s="140" t="s">
        <v>33</v>
      </c>
      <c r="J6" s="143"/>
      <c r="K6" s="143"/>
      <c r="L6" s="143"/>
      <c r="M6" s="143"/>
      <c r="N6" s="144"/>
      <c r="O6" s="11" t="s">
        <v>131</v>
      </c>
      <c r="P6" s="12"/>
      <c r="Q6" s="13"/>
      <c r="R6" s="9" t="s">
        <v>36</v>
      </c>
      <c r="S6" s="140" t="s">
        <v>54</v>
      </c>
      <c r="T6" s="143" t="s">
        <v>39</v>
      </c>
      <c r="U6" s="143" t="s">
        <v>54</v>
      </c>
      <c r="V6" s="143" t="s">
        <v>41</v>
      </c>
      <c r="W6" s="143" t="s">
        <v>42</v>
      </c>
      <c r="X6" s="144" t="s">
        <v>43</v>
      </c>
    </row>
    <row r="7" ht="18.75" customHeight="1" spans="1:24">
      <c r="A7" s="14"/>
      <c r="B7" s="14"/>
      <c r="C7" s="14"/>
      <c r="D7" s="14"/>
      <c r="E7" s="14"/>
      <c r="F7" s="14"/>
      <c r="G7" s="14"/>
      <c r="H7" s="141"/>
      <c r="I7" s="145" t="s">
        <v>132</v>
      </c>
      <c r="J7" s="146" t="s">
        <v>133</v>
      </c>
      <c r="K7" s="9" t="s">
        <v>134</v>
      </c>
      <c r="L7" s="9" t="s">
        <v>135</v>
      </c>
      <c r="M7" s="9" t="s">
        <v>136</v>
      </c>
      <c r="N7" s="9" t="s">
        <v>137</v>
      </c>
      <c r="O7" s="9" t="s">
        <v>33</v>
      </c>
      <c r="P7" s="9" t="s">
        <v>34</v>
      </c>
      <c r="Q7" s="9" t="s">
        <v>35</v>
      </c>
      <c r="R7" s="14"/>
      <c r="S7" s="9" t="s">
        <v>32</v>
      </c>
      <c r="T7" s="9" t="s">
        <v>39</v>
      </c>
      <c r="U7" s="9" t="s">
        <v>138</v>
      </c>
      <c r="V7" s="9" t="s">
        <v>41</v>
      </c>
      <c r="W7" s="9" t="s">
        <v>42</v>
      </c>
      <c r="X7" s="9" t="s">
        <v>43</v>
      </c>
    </row>
    <row r="8" ht="37.5" customHeight="1" spans="1:24">
      <c r="A8" s="16"/>
      <c r="B8" s="16"/>
      <c r="C8" s="16"/>
      <c r="D8" s="16"/>
      <c r="E8" s="16"/>
      <c r="F8" s="16"/>
      <c r="G8" s="16"/>
      <c r="H8" s="107"/>
      <c r="I8" s="90" t="s">
        <v>32</v>
      </c>
      <c r="J8" s="90" t="s">
        <v>139</v>
      </c>
      <c r="K8" s="16" t="s">
        <v>133</v>
      </c>
      <c r="L8" s="16" t="s">
        <v>135</v>
      </c>
      <c r="M8" s="16" t="s">
        <v>136</v>
      </c>
      <c r="N8" s="16" t="s">
        <v>137</v>
      </c>
      <c r="O8" s="16" t="s">
        <v>135</v>
      </c>
      <c r="P8" s="16" t="s">
        <v>136</v>
      </c>
      <c r="Q8" s="16" t="s">
        <v>137</v>
      </c>
      <c r="R8" s="16" t="s">
        <v>36</v>
      </c>
      <c r="S8" s="16" t="s">
        <v>32</v>
      </c>
      <c r="T8" s="16" t="s">
        <v>39</v>
      </c>
      <c r="U8" s="16" t="s">
        <v>138</v>
      </c>
      <c r="V8" s="16" t="s">
        <v>41</v>
      </c>
      <c r="W8" s="16" t="s">
        <v>42</v>
      </c>
      <c r="X8" s="16" t="s">
        <v>43</v>
      </c>
    </row>
    <row r="9" ht="19.5" customHeight="1" spans="1:24">
      <c r="A9" s="142">
        <v>1</v>
      </c>
      <c r="B9" s="142">
        <v>2</v>
      </c>
      <c r="C9" s="142">
        <v>3</v>
      </c>
      <c r="D9" s="142">
        <v>4</v>
      </c>
      <c r="E9" s="142">
        <v>5</v>
      </c>
      <c r="F9" s="142">
        <v>6</v>
      </c>
      <c r="G9" s="142">
        <v>7</v>
      </c>
      <c r="H9" s="142">
        <v>8</v>
      </c>
      <c r="I9" s="142">
        <v>9</v>
      </c>
      <c r="J9" s="142">
        <v>10</v>
      </c>
      <c r="K9" s="142">
        <v>11</v>
      </c>
      <c r="L9" s="142">
        <v>12</v>
      </c>
      <c r="M9" s="142">
        <v>13</v>
      </c>
      <c r="N9" s="142">
        <v>14</v>
      </c>
      <c r="O9" s="142">
        <v>15</v>
      </c>
      <c r="P9" s="142">
        <v>16</v>
      </c>
      <c r="Q9" s="142">
        <v>17</v>
      </c>
      <c r="R9" s="142">
        <v>18</v>
      </c>
      <c r="S9" s="142">
        <v>19</v>
      </c>
      <c r="T9" s="142">
        <v>20</v>
      </c>
      <c r="U9" s="142">
        <v>21</v>
      </c>
      <c r="V9" s="142">
        <v>22</v>
      </c>
      <c r="W9" s="142">
        <v>23</v>
      </c>
      <c r="X9" s="142">
        <v>24</v>
      </c>
    </row>
    <row r="10" ht="21" customHeight="1" spans="1:24">
      <c r="A10" s="20" t="s">
        <v>45</v>
      </c>
      <c r="B10" s="20" t="s">
        <v>140</v>
      </c>
      <c r="C10" s="20" t="s">
        <v>141</v>
      </c>
      <c r="D10" s="20" t="s">
        <v>64</v>
      </c>
      <c r="E10" s="20" t="s">
        <v>65</v>
      </c>
      <c r="F10" s="20" t="s">
        <v>142</v>
      </c>
      <c r="G10" s="20" t="s">
        <v>143</v>
      </c>
      <c r="H10" s="21">
        <v>674520</v>
      </c>
      <c r="I10" s="21">
        <v>674520</v>
      </c>
      <c r="J10" s="21"/>
      <c r="K10" s="21"/>
      <c r="L10" s="21"/>
      <c r="M10" s="21">
        <v>674520</v>
      </c>
      <c r="N10" s="21"/>
      <c r="O10" s="21"/>
      <c r="P10" s="21"/>
      <c r="Q10" s="21"/>
      <c r="R10" s="21"/>
      <c r="S10" s="21"/>
      <c r="T10" s="21"/>
      <c r="U10" s="21"/>
      <c r="V10" s="21"/>
      <c r="W10" s="21"/>
      <c r="X10" s="21"/>
    </row>
    <row r="11" ht="21" customHeight="1" spans="1:24">
      <c r="A11" s="20" t="s">
        <v>45</v>
      </c>
      <c r="B11" s="20" t="s">
        <v>140</v>
      </c>
      <c r="C11" s="20" t="s">
        <v>141</v>
      </c>
      <c r="D11" s="20" t="s">
        <v>64</v>
      </c>
      <c r="E11" s="20" t="s">
        <v>65</v>
      </c>
      <c r="F11" s="20" t="s">
        <v>144</v>
      </c>
      <c r="G11" s="20" t="s">
        <v>145</v>
      </c>
      <c r="H11" s="21">
        <v>909612</v>
      </c>
      <c r="I11" s="21">
        <v>909612</v>
      </c>
      <c r="J11" s="21"/>
      <c r="K11" s="21"/>
      <c r="L11" s="21"/>
      <c r="M11" s="21">
        <v>909612</v>
      </c>
      <c r="N11" s="21"/>
      <c r="O11" s="21"/>
      <c r="P11" s="21"/>
      <c r="Q11" s="21"/>
      <c r="R11" s="21"/>
      <c r="S11" s="21"/>
      <c r="T11" s="21"/>
      <c r="U11" s="21"/>
      <c r="V11" s="21"/>
      <c r="W11" s="21"/>
      <c r="X11" s="21"/>
    </row>
    <row r="12" ht="21" customHeight="1" spans="1:24">
      <c r="A12" s="20" t="s">
        <v>45</v>
      </c>
      <c r="B12" s="20" t="s">
        <v>140</v>
      </c>
      <c r="C12" s="20" t="s">
        <v>141</v>
      </c>
      <c r="D12" s="20" t="s">
        <v>64</v>
      </c>
      <c r="E12" s="20" t="s">
        <v>65</v>
      </c>
      <c r="F12" s="20" t="s">
        <v>146</v>
      </c>
      <c r="G12" s="20" t="s">
        <v>147</v>
      </c>
      <c r="H12" s="21">
        <v>56210</v>
      </c>
      <c r="I12" s="21">
        <v>56210</v>
      </c>
      <c r="J12" s="21"/>
      <c r="K12" s="21"/>
      <c r="L12" s="21"/>
      <c r="M12" s="21">
        <v>56210</v>
      </c>
      <c r="N12" s="21"/>
      <c r="O12" s="21"/>
      <c r="P12" s="21"/>
      <c r="Q12" s="21"/>
      <c r="R12" s="21"/>
      <c r="S12" s="21"/>
      <c r="T12" s="21"/>
      <c r="U12" s="21"/>
      <c r="V12" s="21"/>
      <c r="W12" s="21"/>
      <c r="X12" s="21"/>
    </row>
    <row r="13" ht="21" customHeight="1" spans="1:24">
      <c r="A13" s="20" t="s">
        <v>45</v>
      </c>
      <c r="B13" s="20" t="s">
        <v>148</v>
      </c>
      <c r="C13" s="20" t="s">
        <v>149</v>
      </c>
      <c r="D13" s="20" t="s">
        <v>74</v>
      </c>
      <c r="E13" s="20" t="s">
        <v>75</v>
      </c>
      <c r="F13" s="20" t="s">
        <v>150</v>
      </c>
      <c r="G13" s="20" t="s">
        <v>151</v>
      </c>
      <c r="H13" s="21">
        <v>290582.72</v>
      </c>
      <c r="I13" s="21">
        <v>290582.72</v>
      </c>
      <c r="J13" s="21"/>
      <c r="K13" s="21"/>
      <c r="L13" s="21"/>
      <c r="M13" s="21">
        <v>290582.72</v>
      </c>
      <c r="N13" s="21"/>
      <c r="O13" s="21"/>
      <c r="P13" s="21"/>
      <c r="Q13" s="21"/>
      <c r="R13" s="21"/>
      <c r="S13" s="21"/>
      <c r="T13" s="21"/>
      <c r="U13" s="21"/>
      <c r="V13" s="21"/>
      <c r="W13" s="21"/>
      <c r="X13" s="21"/>
    </row>
    <row r="14" ht="21" customHeight="1" spans="1:24">
      <c r="A14" s="20" t="s">
        <v>45</v>
      </c>
      <c r="B14" s="20" t="s">
        <v>148</v>
      </c>
      <c r="C14" s="20" t="s">
        <v>149</v>
      </c>
      <c r="D14" s="20" t="s">
        <v>80</v>
      </c>
      <c r="E14" s="20" t="s">
        <v>81</v>
      </c>
      <c r="F14" s="20" t="s">
        <v>152</v>
      </c>
      <c r="G14" s="20" t="s">
        <v>153</v>
      </c>
      <c r="H14" s="21">
        <v>152516.91</v>
      </c>
      <c r="I14" s="21">
        <v>152516.91</v>
      </c>
      <c r="J14" s="21"/>
      <c r="K14" s="21"/>
      <c r="L14" s="21"/>
      <c r="M14" s="21">
        <v>152516.91</v>
      </c>
      <c r="N14" s="21"/>
      <c r="O14" s="21"/>
      <c r="P14" s="21"/>
      <c r="Q14" s="21"/>
      <c r="R14" s="21"/>
      <c r="S14" s="21"/>
      <c r="T14" s="21"/>
      <c r="U14" s="21"/>
      <c r="V14" s="21"/>
      <c r="W14" s="21"/>
      <c r="X14" s="21"/>
    </row>
    <row r="15" ht="21" customHeight="1" spans="1:24">
      <c r="A15" s="20" t="s">
        <v>45</v>
      </c>
      <c r="B15" s="20" t="s">
        <v>148</v>
      </c>
      <c r="C15" s="20" t="s">
        <v>149</v>
      </c>
      <c r="D15" s="20" t="s">
        <v>82</v>
      </c>
      <c r="E15" s="20" t="s">
        <v>83</v>
      </c>
      <c r="F15" s="20" t="s">
        <v>154</v>
      </c>
      <c r="G15" s="20" t="s">
        <v>155</v>
      </c>
      <c r="H15" s="21">
        <v>128699.82</v>
      </c>
      <c r="I15" s="21">
        <v>128699.82</v>
      </c>
      <c r="J15" s="21"/>
      <c r="K15" s="21"/>
      <c r="L15" s="21"/>
      <c r="M15" s="21">
        <v>128699.82</v>
      </c>
      <c r="N15" s="21"/>
      <c r="O15" s="21"/>
      <c r="P15" s="21"/>
      <c r="Q15" s="21"/>
      <c r="R15" s="21"/>
      <c r="S15" s="21"/>
      <c r="T15" s="21"/>
      <c r="U15" s="21"/>
      <c r="V15" s="21"/>
      <c r="W15" s="21"/>
      <c r="X15" s="21"/>
    </row>
    <row r="16" ht="21" customHeight="1" spans="1:24">
      <c r="A16" s="20" t="s">
        <v>45</v>
      </c>
      <c r="B16" s="20" t="s">
        <v>148</v>
      </c>
      <c r="C16" s="20" t="s">
        <v>149</v>
      </c>
      <c r="D16" s="20" t="s">
        <v>84</v>
      </c>
      <c r="E16" s="20" t="s">
        <v>85</v>
      </c>
      <c r="F16" s="20" t="s">
        <v>156</v>
      </c>
      <c r="G16" s="20" t="s">
        <v>157</v>
      </c>
      <c r="H16" s="21">
        <v>3632.28</v>
      </c>
      <c r="I16" s="21">
        <v>3632.28</v>
      </c>
      <c r="J16" s="21"/>
      <c r="K16" s="21"/>
      <c r="L16" s="21"/>
      <c r="M16" s="21">
        <v>3632.28</v>
      </c>
      <c r="N16" s="21"/>
      <c r="O16" s="21"/>
      <c r="P16" s="21"/>
      <c r="Q16" s="21"/>
      <c r="R16" s="21"/>
      <c r="S16" s="21"/>
      <c r="T16" s="21"/>
      <c r="U16" s="21"/>
      <c r="V16" s="21"/>
      <c r="W16" s="21"/>
      <c r="X16" s="21"/>
    </row>
    <row r="17" ht="21" customHeight="1" spans="1:24">
      <c r="A17" s="20" t="s">
        <v>45</v>
      </c>
      <c r="B17" s="20" t="s">
        <v>148</v>
      </c>
      <c r="C17" s="20" t="s">
        <v>149</v>
      </c>
      <c r="D17" s="20" t="s">
        <v>84</v>
      </c>
      <c r="E17" s="20" t="s">
        <v>85</v>
      </c>
      <c r="F17" s="20" t="s">
        <v>156</v>
      </c>
      <c r="G17" s="20" t="s">
        <v>157</v>
      </c>
      <c r="H17" s="21">
        <v>9009</v>
      </c>
      <c r="I17" s="21">
        <v>9009</v>
      </c>
      <c r="J17" s="21"/>
      <c r="K17" s="21"/>
      <c r="L17" s="21"/>
      <c r="M17" s="21">
        <v>9009</v>
      </c>
      <c r="N17" s="21"/>
      <c r="O17" s="21"/>
      <c r="P17" s="21"/>
      <c r="Q17" s="21"/>
      <c r="R17" s="21"/>
      <c r="S17" s="21"/>
      <c r="T17" s="21"/>
      <c r="U17" s="21"/>
      <c r="V17" s="21"/>
      <c r="W17" s="21"/>
      <c r="X17" s="21"/>
    </row>
    <row r="18" ht="21" customHeight="1" spans="1:24">
      <c r="A18" s="20" t="s">
        <v>45</v>
      </c>
      <c r="B18" s="20" t="s">
        <v>158</v>
      </c>
      <c r="C18" s="20" t="s">
        <v>91</v>
      </c>
      <c r="D18" s="20" t="s">
        <v>90</v>
      </c>
      <c r="E18" s="20" t="s">
        <v>91</v>
      </c>
      <c r="F18" s="20" t="s">
        <v>159</v>
      </c>
      <c r="G18" s="20" t="s">
        <v>91</v>
      </c>
      <c r="H18" s="21">
        <v>242417.04</v>
      </c>
      <c r="I18" s="21">
        <v>242417.04</v>
      </c>
      <c r="J18" s="21"/>
      <c r="K18" s="21"/>
      <c r="L18" s="21"/>
      <c r="M18" s="21">
        <v>242417.04</v>
      </c>
      <c r="N18" s="21"/>
      <c r="O18" s="21"/>
      <c r="P18" s="21"/>
      <c r="Q18" s="21"/>
      <c r="R18" s="21"/>
      <c r="S18" s="21"/>
      <c r="T18" s="21"/>
      <c r="U18" s="21"/>
      <c r="V18" s="21"/>
      <c r="W18" s="21"/>
      <c r="X18" s="21"/>
    </row>
    <row r="19" ht="21" customHeight="1" spans="1:24">
      <c r="A19" s="20" t="s">
        <v>45</v>
      </c>
      <c r="B19" s="20" t="s">
        <v>160</v>
      </c>
      <c r="C19" s="20" t="s">
        <v>161</v>
      </c>
      <c r="D19" s="20" t="s">
        <v>64</v>
      </c>
      <c r="E19" s="20" t="s">
        <v>65</v>
      </c>
      <c r="F19" s="20" t="s">
        <v>162</v>
      </c>
      <c r="G19" s="20" t="s">
        <v>163</v>
      </c>
      <c r="H19" s="21">
        <v>149400</v>
      </c>
      <c r="I19" s="21">
        <v>149400</v>
      </c>
      <c r="J19" s="21"/>
      <c r="K19" s="21"/>
      <c r="L19" s="21"/>
      <c r="M19" s="21">
        <v>149400</v>
      </c>
      <c r="N19" s="21"/>
      <c r="O19" s="21"/>
      <c r="P19" s="21"/>
      <c r="Q19" s="21"/>
      <c r="R19" s="21"/>
      <c r="S19" s="21"/>
      <c r="T19" s="21"/>
      <c r="U19" s="21"/>
      <c r="V19" s="21"/>
      <c r="W19" s="21"/>
      <c r="X19" s="21"/>
    </row>
    <row r="20" ht="21" customHeight="1" spans="1:24">
      <c r="A20" s="20" t="s">
        <v>45</v>
      </c>
      <c r="B20" s="20" t="s">
        <v>164</v>
      </c>
      <c r="C20" s="20" t="s">
        <v>165</v>
      </c>
      <c r="D20" s="20" t="s">
        <v>64</v>
      </c>
      <c r="E20" s="20" t="s">
        <v>65</v>
      </c>
      <c r="F20" s="20" t="s">
        <v>166</v>
      </c>
      <c r="G20" s="20" t="s">
        <v>165</v>
      </c>
      <c r="H20" s="21">
        <v>41942.64</v>
      </c>
      <c r="I20" s="21">
        <v>41942.64</v>
      </c>
      <c r="J20" s="21"/>
      <c r="K20" s="21"/>
      <c r="L20" s="21"/>
      <c r="M20" s="21">
        <v>41942.64</v>
      </c>
      <c r="N20" s="21"/>
      <c r="O20" s="21"/>
      <c r="P20" s="21"/>
      <c r="Q20" s="21"/>
      <c r="R20" s="21"/>
      <c r="S20" s="21"/>
      <c r="T20" s="21"/>
      <c r="U20" s="21"/>
      <c r="V20" s="21"/>
      <c r="W20" s="21"/>
      <c r="X20" s="21"/>
    </row>
    <row r="21" ht="21" customHeight="1" spans="1:24">
      <c r="A21" s="20" t="s">
        <v>45</v>
      </c>
      <c r="B21" s="20" t="s">
        <v>167</v>
      </c>
      <c r="C21" s="20" t="s">
        <v>168</v>
      </c>
      <c r="D21" s="20" t="s">
        <v>64</v>
      </c>
      <c r="E21" s="20" t="s">
        <v>65</v>
      </c>
      <c r="F21" s="20" t="s">
        <v>169</v>
      </c>
      <c r="G21" s="20" t="s">
        <v>168</v>
      </c>
      <c r="H21" s="21">
        <v>408</v>
      </c>
      <c r="I21" s="21">
        <v>408</v>
      </c>
      <c r="J21" s="21"/>
      <c r="K21" s="21"/>
      <c r="L21" s="21"/>
      <c r="M21" s="21">
        <v>408</v>
      </c>
      <c r="N21" s="21"/>
      <c r="O21" s="21"/>
      <c r="P21" s="21"/>
      <c r="Q21" s="21"/>
      <c r="R21" s="21"/>
      <c r="S21" s="21"/>
      <c r="T21" s="21"/>
      <c r="U21" s="21"/>
      <c r="V21" s="21"/>
      <c r="W21" s="21"/>
      <c r="X21" s="21"/>
    </row>
    <row r="22" ht="21" customHeight="1" spans="1:24">
      <c r="A22" s="20" t="s">
        <v>45</v>
      </c>
      <c r="B22" s="20" t="s">
        <v>170</v>
      </c>
      <c r="C22" s="20" t="s">
        <v>171</v>
      </c>
      <c r="D22" s="20" t="s">
        <v>64</v>
      </c>
      <c r="E22" s="20" t="s">
        <v>65</v>
      </c>
      <c r="F22" s="20" t="s">
        <v>172</v>
      </c>
      <c r="G22" s="20" t="s">
        <v>173</v>
      </c>
      <c r="H22" s="21">
        <v>21610</v>
      </c>
      <c r="I22" s="21">
        <v>21610</v>
      </c>
      <c r="J22" s="21"/>
      <c r="K22" s="21"/>
      <c r="L22" s="21"/>
      <c r="M22" s="21">
        <v>21610</v>
      </c>
      <c r="N22" s="21"/>
      <c r="O22" s="21"/>
      <c r="P22" s="21"/>
      <c r="Q22" s="21"/>
      <c r="R22" s="21"/>
      <c r="S22" s="21"/>
      <c r="T22" s="21"/>
      <c r="U22" s="21"/>
      <c r="V22" s="21"/>
      <c r="W22" s="21"/>
      <c r="X22" s="21"/>
    </row>
    <row r="23" ht="21" customHeight="1" spans="1:24">
      <c r="A23" s="20" t="s">
        <v>45</v>
      </c>
      <c r="B23" s="20" t="s">
        <v>170</v>
      </c>
      <c r="C23" s="20" t="s">
        <v>171</v>
      </c>
      <c r="D23" s="20" t="s">
        <v>64</v>
      </c>
      <c r="E23" s="20" t="s">
        <v>65</v>
      </c>
      <c r="F23" s="20" t="s">
        <v>174</v>
      </c>
      <c r="G23" s="20" t="s">
        <v>175</v>
      </c>
      <c r="H23" s="21">
        <v>4000</v>
      </c>
      <c r="I23" s="21">
        <v>4000</v>
      </c>
      <c r="J23" s="21"/>
      <c r="K23" s="21"/>
      <c r="L23" s="21"/>
      <c r="M23" s="21">
        <v>4000</v>
      </c>
      <c r="N23" s="21"/>
      <c r="O23" s="21"/>
      <c r="P23" s="21"/>
      <c r="Q23" s="21"/>
      <c r="R23" s="21"/>
      <c r="S23" s="21"/>
      <c r="T23" s="21"/>
      <c r="U23" s="21"/>
      <c r="V23" s="21"/>
      <c r="W23" s="21"/>
      <c r="X23" s="21"/>
    </row>
    <row r="24" ht="21" customHeight="1" spans="1:24">
      <c r="A24" s="20" t="s">
        <v>45</v>
      </c>
      <c r="B24" s="20" t="s">
        <v>170</v>
      </c>
      <c r="C24" s="20" t="s">
        <v>171</v>
      </c>
      <c r="D24" s="20" t="s">
        <v>64</v>
      </c>
      <c r="E24" s="20" t="s">
        <v>65</v>
      </c>
      <c r="F24" s="20" t="s">
        <v>176</v>
      </c>
      <c r="G24" s="20" t="s">
        <v>177</v>
      </c>
      <c r="H24" s="21">
        <v>15000</v>
      </c>
      <c r="I24" s="21">
        <v>15000</v>
      </c>
      <c r="J24" s="21"/>
      <c r="K24" s="21"/>
      <c r="L24" s="21"/>
      <c r="M24" s="21">
        <v>15000</v>
      </c>
      <c r="N24" s="21"/>
      <c r="O24" s="21"/>
      <c r="P24" s="21"/>
      <c r="Q24" s="21"/>
      <c r="R24" s="21"/>
      <c r="S24" s="21"/>
      <c r="T24" s="21"/>
      <c r="U24" s="21"/>
      <c r="V24" s="21"/>
      <c r="W24" s="21"/>
      <c r="X24" s="21"/>
    </row>
    <row r="25" ht="21" customHeight="1" spans="1:24">
      <c r="A25" s="20" t="s">
        <v>45</v>
      </c>
      <c r="B25" s="20" t="s">
        <v>170</v>
      </c>
      <c r="C25" s="20" t="s">
        <v>171</v>
      </c>
      <c r="D25" s="20" t="s">
        <v>64</v>
      </c>
      <c r="E25" s="20" t="s">
        <v>65</v>
      </c>
      <c r="F25" s="20" t="s">
        <v>178</v>
      </c>
      <c r="G25" s="20" t="s">
        <v>179</v>
      </c>
      <c r="H25" s="21">
        <v>17040</v>
      </c>
      <c r="I25" s="21">
        <v>17040</v>
      </c>
      <c r="J25" s="21"/>
      <c r="K25" s="21"/>
      <c r="L25" s="21"/>
      <c r="M25" s="21">
        <v>17040</v>
      </c>
      <c r="N25" s="21"/>
      <c r="O25" s="21"/>
      <c r="P25" s="21"/>
      <c r="Q25" s="21"/>
      <c r="R25" s="21"/>
      <c r="S25" s="21"/>
      <c r="T25" s="21"/>
      <c r="U25" s="21"/>
      <c r="V25" s="21"/>
      <c r="W25" s="21"/>
      <c r="X25" s="21"/>
    </row>
    <row r="26" ht="21" customHeight="1" spans="1:24">
      <c r="A26" s="20" t="s">
        <v>45</v>
      </c>
      <c r="B26" s="20" t="s">
        <v>170</v>
      </c>
      <c r="C26" s="20" t="s">
        <v>171</v>
      </c>
      <c r="D26" s="20" t="s">
        <v>64</v>
      </c>
      <c r="E26" s="20" t="s">
        <v>65</v>
      </c>
      <c r="F26" s="20" t="s">
        <v>180</v>
      </c>
      <c r="G26" s="20" t="s">
        <v>181</v>
      </c>
      <c r="H26" s="21">
        <v>34000</v>
      </c>
      <c r="I26" s="21">
        <v>34000</v>
      </c>
      <c r="J26" s="21"/>
      <c r="K26" s="21"/>
      <c r="L26" s="21"/>
      <c r="M26" s="21">
        <v>34000</v>
      </c>
      <c r="N26" s="21"/>
      <c r="O26" s="21"/>
      <c r="P26" s="21"/>
      <c r="Q26" s="21"/>
      <c r="R26" s="21"/>
      <c r="S26" s="21"/>
      <c r="T26" s="21"/>
      <c r="U26" s="21"/>
      <c r="V26" s="21"/>
      <c r="W26" s="21"/>
      <c r="X26" s="21"/>
    </row>
    <row r="27" ht="21" customHeight="1" spans="1:24">
      <c r="A27" s="20" t="s">
        <v>45</v>
      </c>
      <c r="B27" s="20" t="s">
        <v>170</v>
      </c>
      <c r="C27" s="20" t="s">
        <v>171</v>
      </c>
      <c r="D27" s="20" t="s">
        <v>64</v>
      </c>
      <c r="E27" s="20" t="s">
        <v>65</v>
      </c>
      <c r="F27" s="20" t="s">
        <v>182</v>
      </c>
      <c r="G27" s="20" t="s">
        <v>183</v>
      </c>
      <c r="H27" s="21">
        <v>14100</v>
      </c>
      <c r="I27" s="21">
        <v>14100</v>
      </c>
      <c r="J27" s="21"/>
      <c r="K27" s="21"/>
      <c r="L27" s="21"/>
      <c r="M27" s="21">
        <v>14100</v>
      </c>
      <c r="N27" s="21"/>
      <c r="O27" s="21"/>
      <c r="P27" s="21"/>
      <c r="Q27" s="21"/>
      <c r="R27" s="21"/>
      <c r="S27" s="21"/>
      <c r="T27" s="21"/>
      <c r="U27" s="21"/>
      <c r="V27" s="21"/>
      <c r="W27" s="21"/>
      <c r="X27" s="21"/>
    </row>
    <row r="28" ht="21" customHeight="1" spans="1:24">
      <c r="A28" s="20" t="s">
        <v>45</v>
      </c>
      <c r="B28" s="20" t="s">
        <v>170</v>
      </c>
      <c r="C28" s="20" t="s">
        <v>171</v>
      </c>
      <c r="D28" s="20" t="s">
        <v>64</v>
      </c>
      <c r="E28" s="20" t="s">
        <v>65</v>
      </c>
      <c r="F28" s="20" t="s">
        <v>184</v>
      </c>
      <c r="G28" s="20" t="s">
        <v>185</v>
      </c>
      <c r="H28" s="21">
        <v>6000</v>
      </c>
      <c r="I28" s="21">
        <v>6000</v>
      </c>
      <c r="J28" s="21"/>
      <c r="K28" s="21"/>
      <c r="L28" s="21"/>
      <c r="M28" s="21">
        <v>6000</v>
      </c>
      <c r="N28" s="21"/>
      <c r="O28" s="21"/>
      <c r="P28" s="21"/>
      <c r="Q28" s="21"/>
      <c r="R28" s="21"/>
      <c r="S28" s="21"/>
      <c r="T28" s="21"/>
      <c r="U28" s="21"/>
      <c r="V28" s="21"/>
      <c r="W28" s="21"/>
      <c r="X28" s="21"/>
    </row>
    <row r="29" ht="21" customHeight="1" spans="1:24">
      <c r="A29" s="20" t="s">
        <v>45</v>
      </c>
      <c r="B29" s="20" t="s">
        <v>186</v>
      </c>
      <c r="C29" s="20" t="s">
        <v>118</v>
      </c>
      <c r="D29" s="20" t="s">
        <v>64</v>
      </c>
      <c r="E29" s="20" t="s">
        <v>65</v>
      </c>
      <c r="F29" s="20" t="s">
        <v>187</v>
      </c>
      <c r="G29" s="20" t="s">
        <v>118</v>
      </c>
      <c r="H29" s="21">
        <v>3000</v>
      </c>
      <c r="I29" s="21">
        <v>3000</v>
      </c>
      <c r="J29" s="21"/>
      <c r="K29" s="21"/>
      <c r="L29" s="21"/>
      <c r="M29" s="21">
        <v>3000</v>
      </c>
      <c r="N29" s="21"/>
      <c r="O29" s="21"/>
      <c r="P29" s="21"/>
      <c r="Q29" s="21"/>
      <c r="R29" s="21"/>
      <c r="S29" s="21"/>
      <c r="T29" s="21"/>
      <c r="U29" s="21"/>
      <c r="V29" s="21"/>
      <c r="W29" s="21"/>
      <c r="X29" s="21"/>
    </row>
    <row r="30" ht="21" customHeight="1" spans="1:24">
      <c r="A30" s="20" t="s">
        <v>45</v>
      </c>
      <c r="B30" s="20" t="s">
        <v>188</v>
      </c>
      <c r="C30" s="20" t="s">
        <v>189</v>
      </c>
      <c r="D30" s="20" t="s">
        <v>72</v>
      </c>
      <c r="E30" s="20" t="s">
        <v>73</v>
      </c>
      <c r="F30" s="20" t="s">
        <v>172</v>
      </c>
      <c r="G30" s="20" t="s">
        <v>173</v>
      </c>
      <c r="H30" s="21">
        <v>9600</v>
      </c>
      <c r="I30" s="21">
        <v>9600</v>
      </c>
      <c r="J30" s="21"/>
      <c r="K30" s="21"/>
      <c r="L30" s="21"/>
      <c r="M30" s="21">
        <v>9600</v>
      </c>
      <c r="N30" s="21"/>
      <c r="O30" s="21"/>
      <c r="P30" s="21"/>
      <c r="Q30" s="21"/>
      <c r="R30" s="21"/>
      <c r="S30" s="21"/>
      <c r="T30" s="21"/>
      <c r="U30" s="21"/>
      <c r="V30" s="21"/>
      <c r="W30" s="21"/>
      <c r="X30" s="21"/>
    </row>
    <row r="31" ht="21" customHeight="1" spans="1:24">
      <c r="A31" s="20" t="s">
        <v>45</v>
      </c>
      <c r="B31" s="20" t="s">
        <v>190</v>
      </c>
      <c r="C31" s="20" t="s">
        <v>191</v>
      </c>
      <c r="D31" s="20" t="s">
        <v>64</v>
      </c>
      <c r="E31" s="20" t="s">
        <v>65</v>
      </c>
      <c r="F31" s="20" t="s">
        <v>192</v>
      </c>
      <c r="G31" s="20" t="s">
        <v>193</v>
      </c>
      <c r="H31" s="21">
        <v>36000</v>
      </c>
      <c r="I31" s="21">
        <v>36000</v>
      </c>
      <c r="J31" s="21"/>
      <c r="K31" s="21"/>
      <c r="L31" s="21"/>
      <c r="M31" s="21">
        <v>36000</v>
      </c>
      <c r="N31" s="21"/>
      <c r="O31" s="21"/>
      <c r="P31" s="21"/>
      <c r="Q31" s="21"/>
      <c r="R31" s="21"/>
      <c r="S31" s="21"/>
      <c r="T31" s="21"/>
      <c r="U31" s="21"/>
      <c r="V31" s="21"/>
      <c r="W31" s="21"/>
      <c r="X31" s="21"/>
    </row>
    <row r="32" ht="21" customHeight="1" spans="1:24">
      <c r="A32" s="20" t="s">
        <v>45</v>
      </c>
      <c r="B32" s="20" t="s">
        <v>194</v>
      </c>
      <c r="C32" s="20" t="s">
        <v>195</v>
      </c>
      <c r="D32" s="20" t="s">
        <v>64</v>
      </c>
      <c r="E32" s="20" t="s">
        <v>65</v>
      </c>
      <c r="F32" s="20" t="s">
        <v>146</v>
      </c>
      <c r="G32" s="20" t="s">
        <v>147</v>
      </c>
      <c r="H32" s="21">
        <v>363600</v>
      </c>
      <c r="I32" s="21">
        <v>363600</v>
      </c>
      <c r="J32" s="21"/>
      <c r="K32" s="21"/>
      <c r="L32" s="21"/>
      <c r="M32" s="21">
        <v>363600</v>
      </c>
      <c r="N32" s="21"/>
      <c r="O32" s="21"/>
      <c r="P32" s="21"/>
      <c r="Q32" s="21"/>
      <c r="R32" s="21"/>
      <c r="S32" s="21"/>
      <c r="T32" s="21"/>
      <c r="U32" s="21"/>
      <c r="V32" s="21"/>
      <c r="W32" s="21"/>
      <c r="X32" s="21"/>
    </row>
    <row r="33" ht="21" customHeight="1" spans="1:24">
      <c r="A33" s="20" t="s">
        <v>45</v>
      </c>
      <c r="B33" s="20" t="s">
        <v>196</v>
      </c>
      <c r="C33" s="20" t="s">
        <v>197</v>
      </c>
      <c r="D33" s="20" t="s">
        <v>64</v>
      </c>
      <c r="E33" s="20" t="s">
        <v>65</v>
      </c>
      <c r="F33" s="20" t="s">
        <v>198</v>
      </c>
      <c r="G33" s="20" t="s">
        <v>199</v>
      </c>
      <c r="H33" s="21">
        <v>677232</v>
      </c>
      <c r="I33" s="21">
        <v>677232</v>
      </c>
      <c r="J33" s="21"/>
      <c r="K33" s="21"/>
      <c r="L33" s="21"/>
      <c r="M33" s="21">
        <v>677232</v>
      </c>
      <c r="N33" s="21"/>
      <c r="O33" s="21"/>
      <c r="P33" s="21"/>
      <c r="Q33" s="21"/>
      <c r="R33" s="21"/>
      <c r="S33" s="21"/>
      <c r="T33" s="21"/>
      <c r="U33" s="21"/>
      <c r="V33" s="21"/>
      <c r="W33" s="21"/>
      <c r="X33" s="21"/>
    </row>
    <row r="34" ht="21" customHeight="1" spans="1:24">
      <c r="A34" s="20" t="s">
        <v>47</v>
      </c>
      <c r="B34" s="20" t="s">
        <v>200</v>
      </c>
      <c r="C34" s="20" t="s">
        <v>149</v>
      </c>
      <c r="D34" s="20" t="s">
        <v>74</v>
      </c>
      <c r="E34" s="20" t="s">
        <v>75</v>
      </c>
      <c r="F34" s="20" t="s">
        <v>150</v>
      </c>
      <c r="G34" s="20" t="s">
        <v>151</v>
      </c>
      <c r="H34" s="21">
        <v>365326.56</v>
      </c>
      <c r="I34" s="21">
        <v>365326.56</v>
      </c>
      <c r="J34" s="21"/>
      <c r="K34" s="21"/>
      <c r="L34" s="21"/>
      <c r="M34" s="21">
        <v>365326.56</v>
      </c>
      <c r="N34" s="21"/>
      <c r="O34" s="21"/>
      <c r="P34" s="21"/>
      <c r="Q34" s="21"/>
      <c r="R34" s="21"/>
      <c r="S34" s="21"/>
      <c r="T34" s="21"/>
      <c r="U34" s="21"/>
      <c r="V34" s="21"/>
      <c r="W34" s="21"/>
      <c r="X34" s="21"/>
    </row>
    <row r="35" ht="21" customHeight="1" spans="1:24">
      <c r="A35" s="20" t="s">
        <v>47</v>
      </c>
      <c r="B35" s="20" t="s">
        <v>200</v>
      </c>
      <c r="C35" s="20" t="s">
        <v>149</v>
      </c>
      <c r="D35" s="20" t="s">
        <v>80</v>
      </c>
      <c r="E35" s="20" t="s">
        <v>81</v>
      </c>
      <c r="F35" s="20" t="s">
        <v>152</v>
      </c>
      <c r="G35" s="20" t="s">
        <v>153</v>
      </c>
      <c r="H35" s="21">
        <v>192117.56</v>
      </c>
      <c r="I35" s="21">
        <v>192117.56</v>
      </c>
      <c r="J35" s="21"/>
      <c r="K35" s="21"/>
      <c r="L35" s="21"/>
      <c r="M35" s="21">
        <v>192117.56</v>
      </c>
      <c r="N35" s="21"/>
      <c r="O35" s="21"/>
      <c r="P35" s="21"/>
      <c r="Q35" s="21"/>
      <c r="R35" s="21"/>
      <c r="S35" s="21"/>
      <c r="T35" s="21"/>
      <c r="U35" s="21"/>
      <c r="V35" s="21"/>
      <c r="W35" s="21"/>
      <c r="X35" s="21"/>
    </row>
    <row r="36" ht="21" customHeight="1" spans="1:24">
      <c r="A36" s="20" t="s">
        <v>47</v>
      </c>
      <c r="B36" s="20" t="s">
        <v>200</v>
      </c>
      <c r="C36" s="20" t="s">
        <v>149</v>
      </c>
      <c r="D36" s="20" t="s">
        <v>82</v>
      </c>
      <c r="E36" s="20" t="s">
        <v>83</v>
      </c>
      <c r="F36" s="20" t="s">
        <v>154</v>
      </c>
      <c r="G36" s="20" t="s">
        <v>155</v>
      </c>
      <c r="H36" s="21">
        <v>91484.55</v>
      </c>
      <c r="I36" s="21">
        <v>91484.55</v>
      </c>
      <c r="J36" s="21"/>
      <c r="K36" s="21"/>
      <c r="L36" s="21"/>
      <c r="M36" s="21">
        <v>91484.55</v>
      </c>
      <c r="N36" s="21"/>
      <c r="O36" s="21"/>
      <c r="P36" s="21"/>
      <c r="Q36" s="21"/>
      <c r="R36" s="21"/>
      <c r="S36" s="21"/>
      <c r="T36" s="21"/>
      <c r="U36" s="21"/>
      <c r="V36" s="21"/>
      <c r="W36" s="21"/>
      <c r="X36" s="21"/>
    </row>
    <row r="37" ht="21" customHeight="1" spans="1:24">
      <c r="A37" s="20" t="s">
        <v>47</v>
      </c>
      <c r="B37" s="20" t="s">
        <v>200</v>
      </c>
      <c r="C37" s="20" t="s">
        <v>149</v>
      </c>
      <c r="D37" s="20" t="s">
        <v>84</v>
      </c>
      <c r="E37" s="20" t="s">
        <v>85</v>
      </c>
      <c r="F37" s="20" t="s">
        <v>156</v>
      </c>
      <c r="G37" s="20" t="s">
        <v>157</v>
      </c>
      <c r="H37" s="21">
        <v>4566.58</v>
      </c>
      <c r="I37" s="21">
        <v>4566.58</v>
      </c>
      <c r="J37" s="21"/>
      <c r="K37" s="21"/>
      <c r="L37" s="21"/>
      <c r="M37" s="21">
        <v>4566.58</v>
      </c>
      <c r="N37" s="21"/>
      <c r="O37" s="21"/>
      <c r="P37" s="21"/>
      <c r="Q37" s="21"/>
      <c r="R37" s="21"/>
      <c r="S37" s="21"/>
      <c r="T37" s="21"/>
      <c r="U37" s="21"/>
      <c r="V37" s="21"/>
      <c r="W37" s="21"/>
      <c r="X37" s="21"/>
    </row>
    <row r="38" ht="21" customHeight="1" spans="1:24">
      <c r="A38" s="20" t="s">
        <v>47</v>
      </c>
      <c r="B38" s="20" t="s">
        <v>200</v>
      </c>
      <c r="C38" s="20" t="s">
        <v>149</v>
      </c>
      <c r="D38" s="20" t="s">
        <v>84</v>
      </c>
      <c r="E38" s="20" t="s">
        <v>85</v>
      </c>
      <c r="F38" s="20" t="s">
        <v>156</v>
      </c>
      <c r="G38" s="20" t="s">
        <v>157</v>
      </c>
      <c r="H38" s="21">
        <v>5460</v>
      </c>
      <c r="I38" s="21">
        <v>5460</v>
      </c>
      <c r="J38" s="21"/>
      <c r="K38" s="21"/>
      <c r="L38" s="21"/>
      <c r="M38" s="21">
        <v>5460</v>
      </c>
      <c r="N38" s="21"/>
      <c r="O38" s="21"/>
      <c r="P38" s="21"/>
      <c r="Q38" s="21"/>
      <c r="R38" s="21"/>
      <c r="S38" s="21"/>
      <c r="T38" s="21"/>
      <c r="U38" s="21"/>
      <c r="V38" s="21"/>
      <c r="W38" s="21"/>
      <c r="X38" s="21"/>
    </row>
    <row r="39" ht="21" customHeight="1" spans="1:24">
      <c r="A39" s="20" t="s">
        <v>47</v>
      </c>
      <c r="B39" s="20" t="s">
        <v>201</v>
      </c>
      <c r="C39" s="20" t="s">
        <v>91</v>
      </c>
      <c r="D39" s="20" t="s">
        <v>90</v>
      </c>
      <c r="E39" s="20" t="s">
        <v>91</v>
      </c>
      <c r="F39" s="20" t="s">
        <v>159</v>
      </c>
      <c r="G39" s="20" t="s">
        <v>91</v>
      </c>
      <c r="H39" s="21">
        <v>302794.92</v>
      </c>
      <c r="I39" s="21">
        <v>302794.92</v>
      </c>
      <c r="J39" s="21"/>
      <c r="K39" s="21"/>
      <c r="L39" s="21"/>
      <c r="M39" s="21">
        <v>302794.92</v>
      </c>
      <c r="N39" s="21"/>
      <c r="O39" s="21"/>
      <c r="P39" s="21"/>
      <c r="Q39" s="21"/>
      <c r="R39" s="21"/>
      <c r="S39" s="21"/>
      <c r="T39" s="21"/>
      <c r="U39" s="21"/>
      <c r="V39" s="21"/>
      <c r="W39" s="21"/>
      <c r="X39" s="21"/>
    </row>
    <row r="40" ht="21" customHeight="1" spans="1:24">
      <c r="A40" s="20" t="s">
        <v>47</v>
      </c>
      <c r="B40" s="20" t="s">
        <v>202</v>
      </c>
      <c r="C40" s="20" t="s">
        <v>195</v>
      </c>
      <c r="D40" s="20" t="s">
        <v>64</v>
      </c>
      <c r="E40" s="20" t="s">
        <v>65</v>
      </c>
      <c r="F40" s="20" t="s">
        <v>146</v>
      </c>
      <c r="G40" s="20" t="s">
        <v>147</v>
      </c>
      <c r="H40" s="21">
        <v>453600</v>
      </c>
      <c r="I40" s="21">
        <v>453600</v>
      </c>
      <c r="J40" s="21"/>
      <c r="K40" s="21"/>
      <c r="L40" s="21"/>
      <c r="M40" s="21">
        <v>453600</v>
      </c>
      <c r="N40" s="21"/>
      <c r="O40" s="21"/>
      <c r="P40" s="21"/>
      <c r="Q40" s="21"/>
      <c r="R40" s="21"/>
      <c r="S40" s="21"/>
      <c r="T40" s="21"/>
      <c r="U40" s="21"/>
      <c r="V40" s="21"/>
      <c r="W40" s="21"/>
      <c r="X40" s="21"/>
    </row>
    <row r="41" ht="21" customHeight="1" spans="1:24">
      <c r="A41" s="20" t="s">
        <v>47</v>
      </c>
      <c r="B41" s="20" t="s">
        <v>203</v>
      </c>
      <c r="C41" s="20" t="s">
        <v>141</v>
      </c>
      <c r="D41" s="20" t="s">
        <v>64</v>
      </c>
      <c r="E41" s="20" t="s">
        <v>65</v>
      </c>
      <c r="F41" s="20" t="s">
        <v>142</v>
      </c>
      <c r="G41" s="20" t="s">
        <v>143</v>
      </c>
      <c r="H41" s="21">
        <v>872532</v>
      </c>
      <c r="I41" s="21">
        <v>872532</v>
      </c>
      <c r="J41" s="21"/>
      <c r="K41" s="21"/>
      <c r="L41" s="21"/>
      <c r="M41" s="21">
        <v>872532</v>
      </c>
      <c r="N41" s="21"/>
      <c r="O41" s="21"/>
      <c r="P41" s="21"/>
      <c r="Q41" s="21"/>
      <c r="R41" s="21"/>
      <c r="S41" s="21"/>
      <c r="T41" s="21"/>
      <c r="U41" s="21"/>
      <c r="V41" s="21"/>
      <c r="W41" s="21"/>
      <c r="X41" s="21"/>
    </row>
    <row r="42" ht="21" customHeight="1" spans="1:24">
      <c r="A42" s="20" t="s">
        <v>47</v>
      </c>
      <c r="B42" s="20" t="s">
        <v>203</v>
      </c>
      <c r="C42" s="20" t="s">
        <v>141</v>
      </c>
      <c r="D42" s="20" t="s">
        <v>64</v>
      </c>
      <c r="E42" s="20" t="s">
        <v>65</v>
      </c>
      <c r="F42" s="20" t="s">
        <v>144</v>
      </c>
      <c r="G42" s="20" t="s">
        <v>145</v>
      </c>
      <c r="H42" s="21">
        <v>1115148</v>
      </c>
      <c r="I42" s="21">
        <v>1115148</v>
      </c>
      <c r="J42" s="21"/>
      <c r="K42" s="21"/>
      <c r="L42" s="21"/>
      <c r="M42" s="21">
        <v>1115148</v>
      </c>
      <c r="N42" s="21"/>
      <c r="O42" s="21"/>
      <c r="P42" s="21"/>
      <c r="Q42" s="21"/>
      <c r="R42" s="21"/>
      <c r="S42" s="21"/>
      <c r="T42" s="21"/>
      <c r="U42" s="21"/>
      <c r="V42" s="21"/>
      <c r="W42" s="21"/>
      <c r="X42" s="21"/>
    </row>
    <row r="43" ht="21" customHeight="1" spans="1:24">
      <c r="A43" s="20" t="s">
        <v>47</v>
      </c>
      <c r="B43" s="20" t="s">
        <v>203</v>
      </c>
      <c r="C43" s="20" t="s">
        <v>141</v>
      </c>
      <c r="D43" s="20" t="s">
        <v>64</v>
      </c>
      <c r="E43" s="20" t="s">
        <v>65</v>
      </c>
      <c r="F43" s="20" t="s">
        <v>146</v>
      </c>
      <c r="G43" s="20" t="s">
        <v>147</v>
      </c>
      <c r="H43" s="21">
        <v>72711</v>
      </c>
      <c r="I43" s="21">
        <v>72711</v>
      </c>
      <c r="J43" s="21"/>
      <c r="K43" s="21"/>
      <c r="L43" s="21"/>
      <c r="M43" s="21">
        <v>72711</v>
      </c>
      <c r="N43" s="21"/>
      <c r="O43" s="21"/>
      <c r="P43" s="21"/>
      <c r="Q43" s="21"/>
      <c r="R43" s="21"/>
      <c r="S43" s="21"/>
      <c r="T43" s="21"/>
      <c r="U43" s="21"/>
      <c r="V43" s="21"/>
      <c r="W43" s="21"/>
      <c r="X43" s="21"/>
    </row>
    <row r="44" ht="21" customHeight="1" spans="1:24">
      <c r="A44" s="20" t="s">
        <v>47</v>
      </c>
      <c r="B44" s="20" t="s">
        <v>204</v>
      </c>
      <c r="C44" s="20" t="s">
        <v>161</v>
      </c>
      <c r="D44" s="20" t="s">
        <v>64</v>
      </c>
      <c r="E44" s="20" t="s">
        <v>65</v>
      </c>
      <c r="F44" s="20" t="s">
        <v>162</v>
      </c>
      <c r="G44" s="20" t="s">
        <v>163</v>
      </c>
      <c r="H44" s="21">
        <v>190800</v>
      </c>
      <c r="I44" s="21">
        <v>190800</v>
      </c>
      <c r="J44" s="21"/>
      <c r="K44" s="21"/>
      <c r="L44" s="21"/>
      <c r="M44" s="21">
        <v>190800</v>
      </c>
      <c r="N44" s="21"/>
      <c r="O44" s="21"/>
      <c r="P44" s="21"/>
      <c r="Q44" s="21"/>
      <c r="R44" s="21"/>
      <c r="S44" s="21"/>
      <c r="T44" s="21"/>
      <c r="U44" s="21"/>
      <c r="V44" s="21"/>
      <c r="W44" s="21"/>
      <c r="X44" s="21"/>
    </row>
    <row r="45" ht="21" customHeight="1" spans="1:24">
      <c r="A45" s="20" t="s">
        <v>47</v>
      </c>
      <c r="B45" s="20" t="s">
        <v>205</v>
      </c>
      <c r="C45" s="20" t="s">
        <v>171</v>
      </c>
      <c r="D45" s="20" t="s">
        <v>64</v>
      </c>
      <c r="E45" s="20" t="s">
        <v>65</v>
      </c>
      <c r="F45" s="20" t="s">
        <v>172</v>
      </c>
      <c r="G45" s="20" t="s">
        <v>173</v>
      </c>
      <c r="H45" s="21">
        <v>34000</v>
      </c>
      <c r="I45" s="21">
        <v>34000</v>
      </c>
      <c r="J45" s="21"/>
      <c r="K45" s="21"/>
      <c r="L45" s="21"/>
      <c r="M45" s="21">
        <v>34000</v>
      </c>
      <c r="N45" s="21"/>
      <c r="O45" s="21"/>
      <c r="P45" s="21"/>
      <c r="Q45" s="21"/>
      <c r="R45" s="21"/>
      <c r="S45" s="21"/>
      <c r="T45" s="21"/>
      <c r="U45" s="21"/>
      <c r="V45" s="21"/>
      <c r="W45" s="21"/>
      <c r="X45" s="21"/>
    </row>
    <row r="46" ht="21" customHeight="1" spans="1:24">
      <c r="A46" s="20" t="s">
        <v>47</v>
      </c>
      <c r="B46" s="20" t="s">
        <v>205</v>
      </c>
      <c r="C46" s="20" t="s">
        <v>171</v>
      </c>
      <c r="D46" s="20" t="s">
        <v>64</v>
      </c>
      <c r="E46" s="20" t="s">
        <v>65</v>
      </c>
      <c r="F46" s="20" t="s">
        <v>176</v>
      </c>
      <c r="G46" s="20" t="s">
        <v>177</v>
      </c>
      <c r="H46" s="21">
        <v>15000</v>
      </c>
      <c r="I46" s="21">
        <v>15000</v>
      </c>
      <c r="J46" s="21"/>
      <c r="K46" s="21"/>
      <c r="L46" s="21"/>
      <c r="M46" s="21">
        <v>15000</v>
      </c>
      <c r="N46" s="21"/>
      <c r="O46" s="21"/>
      <c r="P46" s="21"/>
      <c r="Q46" s="21"/>
      <c r="R46" s="21"/>
      <c r="S46" s="21"/>
      <c r="T46" s="21"/>
      <c r="U46" s="21"/>
      <c r="V46" s="21"/>
      <c r="W46" s="21"/>
      <c r="X46" s="21"/>
    </row>
    <row r="47" ht="21" customHeight="1" spans="1:24">
      <c r="A47" s="20" t="s">
        <v>47</v>
      </c>
      <c r="B47" s="20" t="s">
        <v>205</v>
      </c>
      <c r="C47" s="20" t="s">
        <v>171</v>
      </c>
      <c r="D47" s="20" t="s">
        <v>64</v>
      </c>
      <c r="E47" s="20" t="s">
        <v>65</v>
      </c>
      <c r="F47" s="20" t="s">
        <v>178</v>
      </c>
      <c r="G47" s="20" t="s">
        <v>179</v>
      </c>
      <c r="H47" s="21">
        <v>3000</v>
      </c>
      <c r="I47" s="21">
        <v>3000</v>
      </c>
      <c r="J47" s="21"/>
      <c r="K47" s="21"/>
      <c r="L47" s="21"/>
      <c r="M47" s="21">
        <v>3000</v>
      </c>
      <c r="N47" s="21"/>
      <c r="O47" s="21"/>
      <c r="P47" s="21"/>
      <c r="Q47" s="21"/>
      <c r="R47" s="21"/>
      <c r="S47" s="21"/>
      <c r="T47" s="21"/>
      <c r="U47" s="21"/>
      <c r="V47" s="21"/>
      <c r="W47" s="21"/>
      <c r="X47" s="21"/>
    </row>
    <row r="48" ht="21" customHeight="1" spans="1:24">
      <c r="A48" s="20" t="s">
        <v>47</v>
      </c>
      <c r="B48" s="20" t="s">
        <v>205</v>
      </c>
      <c r="C48" s="20" t="s">
        <v>171</v>
      </c>
      <c r="D48" s="20" t="s">
        <v>64</v>
      </c>
      <c r="E48" s="20" t="s">
        <v>65</v>
      </c>
      <c r="F48" s="20" t="s">
        <v>180</v>
      </c>
      <c r="G48" s="20" t="s">
        <v>181</v>
      </c>
      <c r="H48" s="21">
        <v>60000</v>
      </c>
      <c r="I48" s="21">
        <v>60000</v>
      </c>
      <c r="J48" s="21"/>
      <c r="K48" s="21"/>
      <c r="L48" s="21"/>
      <c r="M48" s="21">
        <v>60000</v>
      </c>
      <c r="N48" s="21"/>
      <c r="O48" s="21"/>
      <c r="P48" s="21"/>
      <c r="Q48" s="21"/>
      <c r="R48" s="21"/>
      <c r="S48" s="21"/>
      <c r="T48" s="21"/>
      <c r="U48" s="21"/>
      <c r="V48" s="21"/>
      <c r="W48" s="21"/>
      <c r="X48" s="21"/>
    </row>
    <row r="49" ht="21" customHeight="1" spans="1:24">
      <c r="A49" s="20" t="s">
        <v>47</v>
      </c>
      <c r="B49" s="20" t="s">
        <v>205</v>
      </c>
      <c r="C49" s="20" t="s">
        <v>171</v>
      </c>
      <c r="D49" s="20" t="s">
        <v>64</v>
      </c>
      <c r="E49" s="20" t="s">
        <v>65</v>
      </c>
      <c r="F49" s="20" t="s">
        <v>182</v>
      </c>
      <c r="G49" s="20" t="s">
        <v>183</v>
      </c>
      <c r="H49" s="21">
        <v>3000</v>
      </c>
      <c r="I49" s="21">
        <v>3000</v>
      </c>
      <c r="J49" s="21"/>
      <c r="K49" s="21"/>
      <c r="L49" s="21"/>
      <c r="M49" s="21">
        <v>3000</v>
      </c>
      <c r="N49" s="21"/>
      <c r="O49" s="21"/>
      <c r="P49" s="21"/>
      <c r="Q49" s="21"/>
      <c r="R49" s="21"/>
      <c r="S49" s="21"/>
      <c r="T49" s="21"/>
      <c r="U49" s="21"/>
      <c r="V49" s="21"/>
      <c r="W49" s="21"/>
      <c r="X49" s="21"/>
    </row>
    <row r="50" ht="21" customHeight="1" spans="1:24">
      <c r="A50" s="20" t="s">
        <v>47</v>
      </c>
      <c r="B50" s="20" t="s">
        <v>205</v>
      </c>
      <c r="C50" s="20" t="s">
        <v>171</v>
      </c>
      <c r="D50" s="20" t="s">
        <v>64</v>
      </c>
      <c r="E50" s="20" t="s">
        <v>65</v>
      </c>
      <c r="F50" s="20" t="s">
        <v>162</v>
      </c>
      <c r="G50" s="20" t="s">
        <v>163</v>
      </c>
      <c r="H50" s="21">
        <v>20000</v>
      </c>
      <c r="I50" s="21">
        <v>20000</v>
      </c>
      <c r="J50" s="21"/>
      <c r="K50" s="21"/>
      <c r="L50" s="21"/>
      <c r="M50" s="21">
        <v>20000</v>
      </c>
      <c r="N50" s="21"/>
      <c r="O50" s="21"/>
      <c r="P50" s="21"/>
      <c r="Q50" s="21"/>
      <c r="R50" s="21"/>
      <c r="S50" s="21"/>
      <c r="T50" s="21"/>
      <c r="U50" s="21"/>
      <c r="V50" s="21"/>
      <c r="W50" s="21"/>
      <c r="X50" s="21"/>
    </row>
    <row r="51" ht="21" customHeight="1" spans="1:24">
      <c r="A51" s="20" t="s">
        <v>47</v>
      </c>
      <c r="B51" s="20" t="s">
        <v>206</v>
      </c>
      <c r="C51" s="20" t="s">
        <v>165</v>
      </c>
      <c r="D51" s="20" t="s">
        <v>64</v>
      </c>
      <c r="E51" s="20" t="s">
        <v>65</v>
      </c>
      <c r="F51" s="20" t="s">
        <v>166</v>
      </c>
      <c r="G51" s="20" t="s">
        <v>165</v>
      </c>
      <c r="H51" s="21">
        <v>52641.6</v>
      </c>
      <c r="I51" s="21">
        <v>52641.6</v>
      </c>
      <c r="J51" s="21"/>
      <c r="K51" s="21"/>
      <c r="L51" s="21"/>
      <c r="M51" s="21">
        <v>52641.6</v>
      </c>
      <c r="N51" s="21"/>
      <c r="O51" s="21"/>
      <c r="P51" s="21"/>
      <c r="Q51" s="21"/>
      <c r="R51" s="21"/>
      <c r="S51" s="21"/>
      <c r="T51" s="21"/>
      <c r="U51" s="21"/>
      <c r="V51" s="21"/>
      <c r="W51" s="21"/>
      <c r="X51" s="21"/>
    </row>
    <row r="52" ht="21" customHeight="1" spans="1:24">
      <c r="A52" s="20" t="s">
        <v>47</v>
      </c>
      <c r="B52" s="20" t="s">
        <v>207</v>
      </c>
      <c r="C52" s="20" t="s">
        <v>168</v>
      </c>
      <c r="D52" s="20" t="s">
        <v>64</v>
      </c>
      <c r="E52" s="20" t="s">
        <v>65</v>
      </c>
      <c r="F52" s="20" t="s">
        <v>169</v>
      </c>
      <c r="G52" s="20" t="s">
        <v>168</v>
      </c>
      <c r="H52" s="21">
        <v>480</v>
      </c>
      <c r="I52" s="21">
        <v>480</v>
      </c>
      <c r="J52" s="21"/>
      <c r="K52" s="21"/>
      <c r="L52" s="21"/>
      <c r="M52" s="21">
        <v>480</v>
      </c>
      <c r="N52" s="21"/>
      <c r="O52" s="21"/>
      <c r="P52" s="21"/>
      <c r="Q52" s="21"/>
      <c r="R52" s="21"/>
      <c r="S52" s="21"/>
      <c r="T52" s="21"/>
      <c r="U52" s="21"/>
      <c r="V52" s="21"/>
      <c r="W52" s="21"/>
      <c r="X52" s="21"/>
    </row>
    <row r="53" ht="21" customHeight="1" spans="1:24">
      <c r="A53" s="23" t="s">
        <v>92</v>
      </c>
      <c r="B53" s="24"/>
      <c r="C53" s="24"/>
      <c r="D53" s="24"/>
      <c r="E53" s="24"/>
      <c r="F53" s="24"/>
      <c r="G53" s="25"/>
      <c r="H53" s="21">
        <v>7714795.18</v>
      </c>
      <c r="I53" s="21">
        <v>7714795.18</v>
      </c>
      <c r="J53" s="21"/>
      <c r="K53" s="21"/>
      <c r="L53" s="21"/>
      <c r="M53" s="21">
        <v>7714795.18</v>
      </c>
      <c r="N53" s="21"/>
      <c r="O53" s="21"/>
      <c r="P53" s="21"/>
      <c r="Q53" s="21"/>
      <c r="R53" s="21"/>
      <c r="S53" s="21"/>
      <c r="T53" s="21"/>
      <c r="U53" s="21"/>
      <c r="V53" s="21"/>
      <c r="W53" s="21"/>
      <c r="X53" s="21"/>
    </row>
  </sheetData>
  <mergeCells count="30">
    <mergeCell ref="A3:X3"/>
    <mergeCell ref="A4:G4"/>
    <mergeCell ref="H5:X5"/>
    <mergeCell ref="I6:N6"/>
    <mergeCell ref="O6:Q6"/>
    <mergeCell ref="S6:X6"/>
    <mergeCell ref="I7:J7"/>
    <mergeCell ref="A53:G53"/>
    <mergeCell ref="A5:A8"/>
    <mergeCell ref="B5:B8"/>
    <mergeCell ref="C5:C8"/>
    <mergeCell ref="D5:D8"/>
    <mergeCell ref="E5:E8"/>
    <mergeCell ref="F5:F8"/>
    <mergeCell ref="G5:G8"/>
    <mergeCell ref="H6:H8"/>
    <mergeCell ref="K7:K8"/>
    <mergeCell ref="L7:L8"/>
    <mergeCell ref="M7:M8"/>
    <mergeCell ref="N7:N8"/>
    <mergeCell ref="O7:O8"/>
    <mergeCell ref="P7:P8"/>
    <mergeCell ref="Q7:Q8"/>
    <mergeCell ref="R6:R8"/>
    <mergeCell ref="S7:S8"/>
    <mergeCell ref="T7:T8"/>
    <mergeCell ref="U7:U8"/>
    <mergeCell ref="V7:V8"/>
    <mergeCell ref="W7:W8"/>
    <mergeCell ref="X7:X8"/>
  </mergeCells>
  <printOptions horizontalCentered="1"/>
  <pageMargins left="0.3" right="0.3" top="0.46" bottom="0.46" header="0.4" footer="0.4"/>
  <pageSetup paperSize="9" scale="57" orientation="landscape"/>
  <headerFooter/>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ummaryRight="0"/>
    <pageSetUpPr fitToPage="1"/>
  </sheetPr>
  <dimension ref="A1:W29"/>
  <sheetViews>
    <sheetView showZeros="0" workbookViewId="0">
      <pane ySplit="1" topLeftCell="A2" activePane="bottomLeft" state="frozen"/>
      <selection/>
      <selection pane="bottomLeft" activeCell="A4" sqref="A4:H4"/>
    </sheetView>
  </sheetViews>
  <sheetFormatPr defaultColWidth="10.6555555555556" defaultRowHeight="14.25" customHeight="1"/>
  <cols>
    <col min="1" max="1" width="16.9777777777778" customWidth="1"/>
    <col min="2" max="2" width="23.8222222222222" customWidth="1"/>
    <col min="3" max="3" width="38.3333333333333" customWidth="1"/>
    <col min="4" max="4" width="27.8333333333333" customWidth="1"/>
    <col min="5" max="5" width="13" customWidth="1"/>
    <col min="6" max="6" width="20.6555555555556" customWidth="1"/>
    <col min="7" max="7" width="11.5" customWidth="1"/>
    <col min="8" max="8" width="20.6555555555556" customWidth="1"/>
    <col min="9" max="21" width="22.3333333333333" customWidth="1"/>
    <col min="22" max="23" width="22.5" customWidth="1"/>
  </cols>
  <sheetData>
    <row r="1" customHeight="1" spans="1:23">
      <c r="A1" s="1"/>
      <c r="B1" s="1"/>
      <c r="C1" s="1"/>
      <c r="D1" s="1"/>
      <c r="E1" s="1"/>
      <c r="F1" s="1"/>
      <c r="G1" s="1"/>
      <c r="H1" s="1"/>
      <c r="I1" s="1"/>
      <c r="J1" s="1"/>
      <c r="K1" s="1"/>
      <c r="L1" s="1"/>
      <c r="M1" s="1"/>
      <c r="N1" s="1"/>
      <c r="O1" s="1"/>
      <c r="P1" s="1"/>
      <c r="Q1" s="1"/>
      <c r="R1" s="1"/>
      <c r="S1" s="1"/>
      <c r="T1" s="1"/>
      <c r="U1" s="1"/>
      <c r="V1" s="1"/>
      <c r="W1" s="1"/>
    </row>
    <row r="2" ht="13.5" customHeight="1" spans="2:23">
      <c r="B2" s="115"/>
      <c r="E2" s="2"/>
      <c r="F2" s="2"/>
      <c r="G2" s="2"/>
      <c r="H2" s="2"/>
      <c r="I2" s="3"/>
      <c r="J2" s="3"/>
      <c r="K2" s="3"/>
      <c r="L2" s="3"/>
      <c r="M2" s="3"/>
      <c r="N2" s="3"/>
      <c r="O2" s="3"/>
      <c r="P2" s="3"/>
      <c r="Q2" s="3"/>
      <c r="U2" s="115"/>
      <c r="W2" s="33" t="s">
        <v>208</v>
      </c>
    </row>
    <row r="3" ht="41.25" customHeight="1" spans="1:23">
      <c r="A3" s="5" t="str">
        <f>"2025"&amp;"年部门项目支出预算表"</f>
        <v>2025年部门项目支出预算表</v>
      </c>
      <c r="B3" s="5"/>
      <c r="C3" s="5"/>
      <c r="D3" s="5"/>
      <c r="E3" s="5"/>
      <c r="F3" s="5"/>
      <c r="G3" s="5"/>
      <c r="H3" s="5"/>
      <c r="I3" s="5"/>
      <c r="J3" s="5"/>
      <c r="K3" s="5"/>
      <c r="L3" s="5"/>
      <c r="M3" s="5"/>
      <c r="N3" s="5"/>
      <c r="O3" s="5"/>
      <c r="P3" s="5"/>
      <c r="Q3" s="5"/>
      <c r="R3" s="5"/>
      <c r="S3" s="5"/>
      <c r="T3" s="5"/>
      <c r="U3" s="5"/>
      <c r="V3" s="5"/>
      <c r="W3" s="5"/>
    </row>
    <row r="4" ht="19.5" customHeight="1" spans="1:23">
      <c r="A4" s="6" t="s">
        <v>1</v>
      </c>
      <c r="B4" s="6"/>
      <c r="C4" s="6"/>
      <c r="D4" s="6"/>
      <c r="E4" s="6"/>
      <c r="F4" s="6"/>
      <c r="G4" s="6"/>
      <c r="H4" s="6"/>
      <c r="I4" s="123"/>
      <c r="J4" s="123"/>
      <c r="K4" s="123"/>
      <c r="L4" s="123"/>
      <c r="M4" s="123"/>
      <c r="N4" s="123"/>
      <c r="O4" s="123"/>
      <c r="P4" s="123"/>
      <c r="Q4" s="123"/>
      <c r="R4" s="50"/>
      <c r="S4" s="50"/>
      <c r="T4" s="50"/>
      <c r="U4" s="135"/>
      <c r="V4" s="50"/>
      <c r="W4" s="98" t="s">
        <v>114</v>
      </c>
    </row>
    <row r="5" ht="21.75" customHeight="1" spans="1:23">
      <c r="A5" s="116" t="s">
        <v>209</v>
      </c>
      <c r="B5" s="117" t="s">
        <v>123</v>
      </c>
      <c r="C5" s="116" t="s">
        <v>124</v>
      </c>
      <c r="D5" s="116" t="s">
        <v>210</v>
      </c>
      <c r="E5" s="117" t="s">
        <v>125</v>
      </c>
      <c r="F5" s="117" t="s">
        <v>126</v>
      </c>
      <c r="G5" s="117" t="s">
        <v>211</v>
      </c>
      <c r="H5" s="117" t="s">
        <v>212</v>
      </c>
      <c r="I5" s="124" t="s">
        <v>30</v>
      </c>
      <c r="J5" s="125" t="s">
        <v>213</v>
      </c>
      <c r="K5" s="126"/>
      <c r="L5" s="126"/>
      <c r="M5" s="127"/>
      <c r="N5" s="125" t="s">
        <v>131</v>
      </c>
      <c r="O5" s="126"/>
      <c r="P5" s="127"/>
      <c r="Q5" s="117" t="s">
        <v>36</v>
      </c>
      <c r="R5" s="125" t="s">
        <v>54</v>
      </c>
      <c r="S5" s="126"/>
      <c r="T5" s="126"/>
      <c r="U5" s="126"/>
      <c r="V5" s="126"/>
      <c r="W5" s="127"/>
    </row>
    <row r="6" ht="21.75" customHeight="1" spans="1:23">
      <c r="A6" s="118"/>
      <c r="B6" s="119"/>
      <c r="C6" s="118"/>
      <c r="D6" s="118"/>
      <c r="E6" s="119"/>
      <c r="F6" s="119"/>
      <c r="G6" s="119"/>
      <c r="H6" s="119"/>
      <c r="I6" s="128"/>
      <c r="J6" s="129" t="s">
        <v>33</v>
      </c>
      <c r="K6" s="130"/>
      <c r="L6" s="117" t="s">
        <v>34</v>
      </c>
      <c r="M6" s="117" t="s">
        <v>35</v>
      </c>
      <c r="N6" s="117" t="s">
        <v>33</v>
      </c>
      <c r="O6" s="117" t="s">
        <v>34</v>
      </c>
      <c r="P6" s="117" t="s">
        <v>35</v>
      </c>
      <c r="Q6" s="119"/>
      <c r="R6" s="117" t="s">
        <v>32</v>
      </c>
      <c r="S6" s="116" t="s">
        <v>39</v>
      </c>
      <c r="T6" s="116" t="s">
        <v>138</v>
      </c>
      <c r="U6" s="116" t="s">
        <v>41</v>
      </c>
      <c r="V6" s="116" t="s">
        <v>42</v>
      </c>
      <c r="W6" s="116" t="s">
        <v>43</v>
      </c>
    </row>
    <row r="7" ht="21" customHeight="1" spans="1:23">
      <c r="A7" s="118"/>
      <c r="B7" s="119"/>
      <c r="C7" s="118"/>
      <c r="D7" s="118"/>
      <c r="E7" s="119"/>
      <c r="F7" s="119"/>
      <c r="G7" s="119"/>
      <c r="H7" s="119"/>
      <c r="I7" s="128"/>
      <c r="J7" s="131" t="s">
        <v>32</v>
      </c>
      <c r="K7" s="132"/>
      <c r="L7" s="119"/>
      <c r="M7" s="119"/>
      <c r="N7" s="119"/>
      <c r="O7" s="119"/>
      <c r="P7" s="119"/>
      <c r="Q7" s="119"/>
      <c r="R7" s="119"/>
      <c r="S7" s="118"/>
      <c r="T7" s="118"/>
      <c r="U7" s="118"/>
      <c r="V7" s="118"/>
      <c r="W7" s="118"/>
    </row>
    <row r="8" ht="39.75" customHeight="1" spans="1:23">
      <c r="A8" s="120"/>
      <c r="B8" s="121"/>
      <c r="C8" s="120"/>
      <c r="D8" s="120"/>
      <c r="E8" s="121"/>
      <c r="F8" s="121"/>
      <c r="G8" s="121"/>
      <c r="H8" s="121"/>
      <c r="I8" s="133"/>
      <c r="J8" s="134" t="s">
        <v>32</v>
      </c>
      <c r="K8" s="134" t="s">
        <v>214</v>
      </c>
      <c r="L8" s="121"/>
      <c r="M8" s="121"/>
      <c r="N8" s="121"/>
      <c r="O8" s="121"/>
      <c r="P8" s="121"/>
      <c r="Q8" s="121"/>
      <c r="R8" s="121"/>
      <c r="S8" s="120"/>
      <c r="T8" s="120"/>
      <c r="U8" s="120"/>
      <c r="V8" s="120"/>
      <c r="W8" s="120"/>
    </row>
    <row r="9" ht="19.5" customHeight="1" spans="1:23">
      <c r="A9" s="122">
        <v>1</v>
      </c>
      <c r="B9" s="122">
        <v>2</v>
      </c>
      <c r="C9" s="122">
        <v>3</v>
      </c>
      <c r="D9" s="122">
        <v>4</v>
      </c>
      <c r="E9" s="122">
        <v>5</v>
      </c>
      <c r="F9" s="122">
        <v>6</v>
      </c>
      <c r="G9" s="122">
        <v>7</v>
      </c>
      <c r="H9" s="122">
        <v>8</v>
      </c>
      <c r="I9" s="122">
        <v>9</v>
      </c>
      <c r="J9" s="122">
        <v>10</v>
      </c>
      <c r="K9" s="122">
        <v>11</v>
      </c>
      <c r="L9" s="122">
        <v>12</v>
      </c>
      <c r="M9" s="122">
        <v>13</v>
      </c>
      <c r="N9" s="122">
        <v>14</v>
      </c>
      <c r="O9" s="122">
        <v>15</v>
      </c>
      <c r="P9" s="122">
        <v>16</v>
      </c>
      <c r="Q9" s="122">
        <v>17</v>
      </c>
      <c r="R9" s="122">
        <v>18</v>
      </c>
      <c r="S9" s="122">
        <v>19</v>
      </c>
      <c r="T9" s="122">
        <v>20</v>
      </c>
      <c r="U9" s="122">
        <v>21</v>
      </c>
      <c r="V9" s="122">
        <v>22</v>
      </c>
      <c r="W9" s="122">
        <v>23</v>
      </c>
    </row>
    <row r="10" ht="21.75" customHeight="1" spans="1:23">
      <c r="A10" s="20"/>
      <c r="B10" s="20"/>
      <c r="C10" s="20" t="s">
        <v>215</v>
      </c>
      <c r="D10" s="20"/>
      <c r="E10" s="20"/>
      <c r="F10" s="20"/>
      <c r="G10" s="20"/>
      <c r="H10" s="20"/>
      <c r="I10" s="21">
        <v>13372</v>
      </c>
      <c r="J10" s="21"/>
      <c r="K10" s="21"/>
      <c r="L10" s="21"/>
      <c r="M10" s="21"/>
      <c r="N10" s="21"/>
      <c r="O10" s="21"/>
      <c r="P10" s="21"/>
      <c r="Q10" s="21"/>
      <c r="R10" s="21">
        <v>13372</v>
      </c>
      <c r="S10" s="21"/>
      <c r="T10" s="21"/>
      <c r="U10" s="21"/>
      <c r="V10" s="21"/>
      <c r="W10" s="21">
        <v>13372</v>
      </c>
    </row>
    <row r="11" ht="21.75" customHeight="1" spans="1:23">
      <c r="A11" s="20" t="s">
        <v>216</v>
      </c>
      <c r="B11" s="20" t="s">
        <v>217</v>
      </c>
      <c r="C11" s="20" t="s">
        <v>215</v>
      </c>
      <c r="D11" s="20" t="s">
        <v>45</v>
      </c>
      <c r="E11" s="20" t="s">
        <v>66</v>
      </c>
      <c r="F11" s="20" t="s">
        <v>67</v>
      </c>
      <c r="G11" s="20" t="s">
        <v>218</v>
      </c>
      <c r="H11" s="20" t="s">
        <v>219</v>
      </c>
      <c r="I11" s="21">
        <v>13372</v>
      </c>
      <c r="J11" s="21"/>
      <c r="K11" s="21"/>
      <c r="L11" s="21"/>
      <c r="M11" s="21"/>
      <c r="N11" s="21"/>
      <c r="O11" s="21"/>
      <c r="P11" s="21"/>
      <c r="Q11" s="21"/>
      <c r="R11" s="21">
        <v>13372</v>
      </c>
      <c r="S11" s="21"/>
      <c r="T11" s="21"/>
      <c r="U11" s="21"/>
      <c r="V11" s="21"/>
      <c r="W11" s="21">
        <v>13372</v>
      </c>
    </row>
    <row r="12" ht="21.75" customHeight="1" spans="1:23">
      <c r="A12" s="20"/>
      <c r="B12" s="20"/>
      <c r="C12" s="20" t="s">
        <v>220</v>
      </c>
      <c r="D12" s="20"/>
      <c r="E12" s="20"/>
      <c r="F12" s="20"/>
      <c r="G12" s="20"/>
      <c r="H12" s="20"/>
      <c r="I12" s="21">
        <v>60000</v>
      </c>
      <c r="J12" s="21">
        <v>60000</v>
      </c>
      <c r="K12" s="21">
        <v>60000</v>
      </c>
      <c r="L12" s="21"/>
      <c r="M12" s="21"/>
      <c r="N12" s="21"/>
      <c r="O12" s="21"/>
      <c r="P12" s="21"/>
      <c r="Q12" s="21"/>
      <c r="R12" s="21"/>
      <c r="S12" s="21"/>
      <c r="T12" s="21"/>
      <c r="U12" s="21"/>
      <c r="V12" s="21"/>
      <c r="W12" s="21"/>
    </row>
    <row r="13" ht="21.75" customHeight="1" spans="1:23">
      <c r="A13" s="20" t="s">
        <v>216</v>
      </c>
      <c r="B13" s="20" t="s">
        <v>221</v>
      </c>
      <c r="C13" s="20" t="s">
        <v>220</v>
      </c>
      <c r="D13" s="20" t="s">
        <v>45</v>
      </c>
      <c r="E13" s="20" t="s">
        <v>66</v>
      </c>
      <c r="F13" s="20" t="s">
        <v>67</v>
      </c>
      <c r="G13" s="20" t="s">
        <v>222</v>
      </c>
      <c r="H13" s="20" t="s">
        <v>223</v>
      </c>
      <c r="I13" s="21">
        <v>60000</v>
      </c>
      <c r="J13" s="21">
        <v>60000</v>
      </c>
      <c r="K13" s="21">
        <v>60000</v>
      </c>
      <c r="L13" s="21"/>
      <c r="M13" s="21"/>
      <c r="N13" s="21"/>
      <c r="O13" s="21"/>
      <c r="P13" s="21"/>
      <c r="Q13" s="21"/>
      <c r="R13" s="21"/>
      <c r="S13" s="21"/>
      <c r="T13" s="21"/>
      <c r="U13" s="21"/>
      <c r="V13" s="21"/>
      <c r="W13" s="21"/>
    </row>
    <row r="14" ht="21.75" customHeight="1" spans="1:23">
      <c r="A14" s="20"/>
      <c r="B14" s="20"/>
      <c r="C14" s="20" t="s">
        <v>224</v>
      </c>
      <c r="D14" s="20"/>
      <c r="E14" s="20"/>
      <c r="F14" s="20"/>
      <c r="G14" s="20"/>
      <c r="H14" s="20"/>
      <c r="I14" s="21">
        <v>36000</v>
      </c>
      <c r="J14" s="21">
        <v>36000</v>
      </c>
      <c r="K14" s="21"/>
      <c r="L14" s="21"/>
      <c r="M14" s="21"/>
      <c r="N14" s="21"/>
      <c r="O14" s="21"/>
      <c r="P14" s="21"/>
      <c r="Q14" s="21"/>
      <c r="R14" s="21"/>
      <c r="S14" s="21"/>
      <c r="T14" s="21"/>
      <c r="U14" s="21"/>
      <c r="V14" s="21"/>
      <c r="W14" s="21"/>
    </row>
    <row r="15" ht="21.75" customHeight="1" spans="1:23">
      <c r="A15" s="20" t="s">
        <v>225</v>
      </c>
      <c r="B15" s="20" t="s">
        <v>226</v>
      </c>
      <c r="C15" s="20" t="s">
        <v>224</v>
      </c>
      <c r="D15" s="20" t="s">
        <v>45</v>
      </c>
      <c r="E15" s="20" t="s">
        <v>66</v>
      </c>
      <c r="F15" s="20" t="s">
        <v>67</v>
      </c>
      <c r="G15" s="20" t="s">
        <v>218</v>
      </c>
      <c r="H15" s="20" t="s">
        <v>219</v>
      </c>
      <c r="I15" s="21">
        <v>36000</v>
      </c>
      <c r="J15" s="21">
        <v>36000</v>
      </c>
      <c r="K15" s="21"/>
      <c r="L15" s="21"/>
      <c r="M15" s="21"/>
      <c r="N15" s="21"/>
      <c r="O15" s="21"/>
      <c r="P15" s="21"/>
      <c r="Q15" s="21"/>
      <c r="R15" s="21"/>
      <c r="S15" s="21"/>
      <c r="T15" s="21"/>
      <c r="U15" s="21"/>
      <c r="V15" s="21"/>
      <c r="W15" s="21"/>
    </row>
    <row r="16" ht="21.75" customHeight="1" spans="1:23">
      <c r="A16" s="20"/>
      <c r="B16" s="20"/>
      <c r="C16" s="20" t="s">
        <v>227</v>
      </c>
      <c r="D16" s="20"/>
      <c r="E16" s="20"/>
      <c r="F16" s="20"/>
      <c r="G16" s="20"/>
      <c r="H16" s="20"/>
      <c r="I16" s="21">
        <v>300000</v>
      </c>
      <c r="J16" s="21">
        <v>300000</v>
      </c>
      <c r="K16" s="21">
        <v>300000</v>
      </c>
      <c r="L16" s="21"/>
      <c r="M16" s="21"/>
      <c r="N16" s="21"/>
      <c r="O16" s="21"/>
      <c r="P16" s="21"/>
      <c r="Q16" s="21"/>
      <c r="R16" s="21"/>
      <c r="S16" s="21"/>
      <c r="T16" s="21"/>
      <c r="U16" s="21"/>
      <c r="V16" s="21"/>
      <c r="W16" s="21"/>
    </row>
    <row r="17" ht="21.75" customHeight="1" spans="1:23">
      <c r="A17" s="20" t="s">
        <v>225</v>
      </c>
      <c r="B17" s="20" t="s">
        <v>228</v>
      </c>
      <c r="C17" s="20" t="s">
        <v>227</v>
      </c>
      <c r="D17" s="20" t="s">
        <v>45</v>
      </c>
      <c r="E17" s="20" t="s">
        <v>66</v>
      </c>
      <c r="F17" s="20" t="s">
        <v>67</v>
      </c>
      <c r="G17" s="20" t="s">
        <v>229</v>
      </c>
      <c r="H17" s="20" t="s">
        <v>230</v>
      </c>
      <c r="I17" s="21">
        <v>300000</v>
      </c>
      <c r="J17" s="21">
        <v>300000</v>
      </c>
      <c r="K17" s="21">
        <v>300000</v>
      </c>
      <c r="L17" s="21"/>
      <c r="M17" s="21"/>
      <c r="N17" s="21"/>
      <c r="O17" s="21"/>
      <c r="P17" s="21"/>
      <c r="Q17" s="21"/>
      <c r="R17" s="21"/>
      <c r="S17" s="21"/>
      <c r="T17" s="21"/>
      <c r="U17" s="21"/>
      <c r="V17" s="21"/>
      <c r="W17" s="21"/>
    </row>
    <row r="18" ht="21.75" customHeight="1" spans="1:23">
      <c r="A18" s="20"/>
      <c r="B18" s="20"/>
      <c r="C18" s="20" t="s">
        <v>231</v>
      </c>
      <c r="D18" s="20"/>
      <c r="E18" s="20"/>
      <c r="F18" s="20"/>
      <c r="G18" s="20"/>
      <c r="H18" s="20"/>
      <c r="I18" s="21">
        <v>393230</v>
      </c>
      <c r="J18" s="21">
        <v>393230</v>
      </c>
      <c r="K18" s="21">
        <v>393230</v>
      </c>
      <c r="L18" s="21"/>
      <c r="M18" s="21"/>
      <c r="N18" s="21"/>
      <c r="O18" s="21"/>
      <c r="P18" s="21"/>
      <c r="Q18" s="21"/>
      <c r="R18" s="21"/>
      <c r="S18" s="21"/>
      <c r="T18" s="21"/>
      <c r="U18" s="21"/>
      <c r="V18" s="21"/>
      <c r="W18" s="21"/>
    </row>
    <row r="19" ht="21.75" customHeight="1" spans="1:23">
      <c r="A19" s="20" t="s">
        <v>216</v>
      </c>
      <c r="B19" s="20" t="s">
        <v>232</v>
      </c>
      <c r="C19" s="20" t="s">
        <v>231</v>
      </c>
      <c r="D19" s="20" t="s">
        <v>45</v>
      </c>
      <c r="E19" s="20" t="s">
        <v>66</v>
      </c>
      <c r="F19" s="20" t="s">
        <v>67</v>
      </c>
      <c r="G19" s="20" t="s">
        <v>233</v>
      </c>
      <c r="H19" s="20" t="s">
        <v>234</v>
      </c>
      <c r="I19" s="21">
        <v>283480</v>
      </c>
      <c r="J19" s="21">
        <v>283480</v>
      </c>
      <c r="K19" s="21">
        <v>283480</v>
      </c>
      <c r="L19" s="21"/>
      <c r="M19" s="21"/>
      <c r="N19" s="21"/>
      <c r="O19" s="21"/>
      <c r="P19" s="21"/>
      <c r="Q19" s="21"/>
      <c r="R19" s="21"/>
      <c r="S19" s="21"/>
      <c r="T19" s="21"/>
      <c r="U19" s="21"/>
      <c r="V19" s="21"/>
      <c r="W19" s="21"/>
    </row>
    <row r="20" ht="21.75" customHeight="1" spans="1:23">
      <c r="A20" s="20" t="s">
        <v>216</v>
      </c>
      <c r="B20" s="20" t="s">
        <v>232</v>
      </c>
      <c r="C20" s="20" t="s">
        <v>231</v>
      </c>
      <c r="D20" s="20" t="s">
        <v>45</v>
      </c>
      <c r="E20" s="20" t="s">
        <v>66</v>
      </c>
      <c r="F20" s="20" t="s">
        <v>67</v>
      </c>
      <c r="G20" s="20" t="s">
        <v>235</v>
      </c>
      <c r="H20" s="20" t="s">
        <v>236</v>
      </c>
      <c r="I20" s="21">
        <v>109750</v>
      </c>
      <c r="J20" s="21">
        <v>109750</v>
      </c>
      <c r="K20" s="21">
        <v>109750</v>
      </c>
      <c r="L20" s="21"/>
      <c r="M20" s="21"/>
      <c r="N20" s="21"/>
      <c r="O20" s="21"/>
      <c r="P20" s="21"/>
      <c r="Q20" s="21"/>
      <c r="R20" s="21"/>
      <c r="S20" s="21"/>
      <c r="T20" s="21"/>
      <c r="U20" s="21"/>
      <c r="V20" s="21"/>
      <c r="W20" s="21"/>
    </row>
    <row r="21" ht="21.75" customHeight="1" spans="1:23">
      <c r="A21" s="20"/>
      <c r="B21" s="20"/>
      <c r="C21" s="20" t="s">
        <v>237</v>
      </c>
      <c r="D21" s="20"/>
      <c r="E21" s="20"/>
      <c r="F21" s="20"/>
      <c r="G21" s="20"/>
      <c r="H21" s="20"/>
      <c r="I21" s="21">
        <v>1000000</v>
      </c>
      <c r="J21" s="21">
        <v>1000000</v>
      </c>
      <c r="K21" s="21">
        <v>1000000</v>
      </c>
      <c r="L21" s="21"/>
      <c r="M21" s="21"/>
      <c r="N21" s="21"/>
      <c r="O21" s="21"/>
      <c r="P21" s="21"/>
      <c r="Q21" s="21"/>
      <c r="R21" s="21"/>
      <c r="S21" s="21"/>
      <c r="T21" s="21"/>
      <c r="U21" s="21"/>
      <c r="V21" s="21"/>
      <c r="W21" s="21"/>
    </row>
    <row r="22" ht="21.75" customHeight="1" spans="1:23">
      <c r="A22" s="20" t="s">
        <v>225</v>
      </c>
      <c r="B22" s="20" t="s">
        <v>238</v>
      </c>
      <c r="C22" s="20" t="s">
        <v>237</v>
      </c>
      <c r="D22" s="20" t="s">
        <v>45</v>
      </c>
      <c r="E22" s="20" t="s">
        <v>66</v>
      </c>
      <c r="F22" s="20" t="s">
        <v>67</v>
      </c>
      <c r="G22" s="20" t="s">
        <v>239</v>
      </c>
      <c r="H22" s="20" t="s">
        <v>240</v>
      </c>
      <c r="I22" s="21">
        <v>100000</v>
      </c>
      <c r="J22" s="21">
        <v>100000</v>
      </c>
      <c r="K22" s="21">
        <v>100000</v>
      </c>
      <c r="L22" s="21"/>
      <c r="M22" s="21"/>
      <c r="N22" s="21"/>
      <c r="O22" s="21"/>
      <c r="P22" s="21"/>
      <c r="Q22" s="21"/>
      <c r="R22" s="21"/>
      <c r="S22" s="21"/>
      <c r="T22" s="21"/>
      <c r="U22" s="21"/>
      <c r="V22" s="21"/>
      <c r="W22" s="21"/>
    </row>
    <row r="23" ht="21.75" customHeight="1" spans="1:23">
      <c r="A23" s="20" t="s">
        <v>225</v>
      </c>
      <c r="B23" s="20" t="s">
        <v>238</v>
      </c>
      <c r="C23" s="20" t="s">
        <v>237</v>
      </c>
      <c r="D23" s="20" t="s">
        <v>45</v>
      </c>
      <c r="E23" s="20" t="s">
        <v>66</v>
      </c>
      <c r="F23" s="20" t="s">
        <v>67</v>
      </c>
      <c r="G23" s="20" t="s">
        <v>241</v>
      </c>
      <c r="H23" s="20" t="s">
        <v>242</v>
      </c>
      <c r="I23" s="21">
        <v>50000</v>
      </c>
      <c r="J23" s="21">
        <v>50000</v>
      </c>
      <c r="K23" s="21">
        <v>50000</v>
      </c>
      <c r="L23" s="21"/>
      <c r="M23" s="21"/>
      <c r="N23" s="21"/>
      <c r="O23" s="21"/>
      <c r="P23" s="21"/>
      <c r="Q23" s="21"/>
      <c r="R23" s="21"/>
      <c r="S23" s="21"/>
      <c r="T23" s="21"/>
      <c r="U23" s="21"/>
      <c r="V23" s="21"/>
      <c r="W23" s="21"/>
    </row>
    <row r="24" ht="21.75" customHeight="1" spans="1:23">
      <c r="A24" s="20" t="s">
        <v>225</v>
      </c>
      <c r="B24" s="20" t="s">
        <v>238</v>
      </c>
      <c r="C24" s="20" t="s">
        <v>237</v>
      </c>
      <c r="D24" s="20" t="s">
        <v>45</v>
      </c>
      <c r="E24" s="20" t="s">
        <v>66</v>
      </c>
      <c r="F24" s="20" t="s">
        <v>67</v>
      </c>
      <c r="G24" s="20" t="s">
        <v>243</v>
      </c>
      <c r="H24" s="20" t="s">
        <v>244</v>
      </c>
      <c r="I24" s="21">
        <v>350000</v>
      </c>
      <c r="J24" s="21">
        <v>350000</v>
      </c>
      <c r="K24" s="21">
        <v>350000</v>
      </c>
      <c r="L24" s="21"/>
      <c r="M24" s="21"/>
      <c r="N24" s="21"/>
      <c r="O24" s="21"/>
      <c r="P24" s="21"/>
      <c r="Q24" s="21"/>
      <c r="R24" s="21"/>
      <c r="S24" s="21"/>
      <c r="T24" s="21"/>
      <c r="U24" s="21"/>
      <c r="V24" s="21"/>
      <c r="W24" s="21"/>
    </row>
    <row r="25" ht="21.75" customHeight="1" spans="1:23">
      <c r="A25" s="20" t="s">
        <v>225</v>
      </c>
      <c r="B25" s="20" t="s">
        <v>238</v>
      </c>
      <c r="C25" s="20" t="s">
        <v>237</v>
      </c>
      <c r="D25" s="20" t="s">
        <v>45</v>
      </c>
      <c r="E25" s="20" t="s">
        <v>66</v>
      </c>
      <c r="F25" s="20" t="s">
        <v>67</v>
      </c>
      <c r="G25" s="20" t="s">
        <v>229</v>
      </c>
      <c r="H25" s="20" t="s">
        <v>230</v>
      </c>
      <c r="I25" s="21">
        <v>420000</v>
      </c>
      <c r="J25" s="21">
        <v>420000</v>
      </c>
      <c r="K25" s="21">
        <v>420000</v>
      </c>
      <c r="L25" s="21"/>
      <c r="M25" s="21"/>
      <c r="N25" s="21"/>
      <c r="O25" s="21"/>
      <c r="P25" s="21"/>
      <c r="Q25" s="21"/>
      <c r="R25" s="21"/>
      <c r="S25" s="21"/>
      <c r="T25" s="21"/>
      <c r="U25" s="21"/>
      <c r="V25" s="21"/>
      <c r="W25" s="21"/>
    </row>
    <row r="26" ht="21.75" customHeight="1" spans="1:23">
      <c r="A26" s="20" t="s">
        <v>225</v>
      </c>
      <c r="B26" s="20" t="s">
        <v>238</v>
      </c>
      <c r="C26" s="20" t="s">
        <v>237</v>
      </c>
      <c r="D26" s="20" t="s">
        <v>45</v>
      </c>
      <c r="E26" s="20" t="s">
        <v>66</v>
      </c>
      <c r="F26" s="20" t="s">
        <v>67</v>
      </c>
      <c r="G26" s="20" t="s">
        <v>162</v>
      </c>
      <c r="H26" s="20" t="s">
        <v>163</v>
      </c>
      <c r="I26" s="21">
        <v>80000</v>
      </c>
      <c r="J26" s="21">
        <v>80000</v>
      </c>
      <c r="K26" s="21">
        <v>80000</v>
      </c>
      <c r="L26" s="21"/>
      <c r="M26" s="21"/>
      <c r="N26" s="21"/>
      <c r="O26" s="21"/>
      <c r="P26" s="21"/>
      <c r="Q26" s="21"/>
      <c r="R26" s="21"/>
      <c r="S26" s="21"/>
      <c r="T26" s="21"/>
      <c r="U26" s="21"/>
      <c r="V26" s="21"/>
      <c r="W26" s="21"/>
    </row>
    <row r="27" ht="21.75" customHeight="1" spans="1:23">
      <c r="A27" s="20"/>
      <c r="B27" s="20"/>
      <c r="C27" s="20" t="s">
        <v>245</v>
      </c>
      <c r="D27" s="20"/>
      <c r="E27" s="20"/>
      <c r="F27" s="20"/>
      <c r="G27" s="20"/>
      <c r="H27" s="20"/>
      <c r="I27" s="21">
        <v>800000</v>
      </c>
      <c r="J27" s="21">
        <v>800000</v>
      </c>
      <c r="K27" s="21">
        <v>800000</v>
      </c>
      <c r="L27" s="21"/>
      <c r="M27" s="21"/>
      <c r="N27" s="21"/>
      <c r="O27" s="21"/>
      <c r="P27" s="21"/>
      <c r="Q27" s="21"/>
      <c r="R27" s="21"/>
      <c r="S27" s="21"/>
      <c r="T27" s="21"/>
      <c r="U27" s="21"/>
      <c r="V27" s="21"/>
      <c r="W27" s="21"/>
    </row>
    <row r="28" ht="21.75" customHeight="1" spans="1:23">
      <c r="A28" s="20" t="s">
        <v>216</v>
      </c>
      <c r="B28" s="20" t="s">
        <v>246</v>
      </c>
      <c r="C28" s="20" t="s">
        <v>245</v>
      </c>
      <c r="D28" s="20" t="s">
        <v>47</v>
      </c>
      <c r="E28" s="20" t="s">
        <v>66</v>
      </c>
      <c r="F28" s="20" t="s">
        <v>67</v>
      </c>
      <c r="G28" s="20" t="s">
        <v>229</v>
      </c>
      <c r="H28" s="20" t="s">
        <v>230</v>
      </c>
      <c r="I28" s="21">
        <v>800000</v>
      </c>
      <c r="J28" s="21">
        <v>800000</v>
      </c>
      <c r="K28" s="21">
        <v>800000</v>
      </c>
      <c r="L28" s="21"/>
      <c r="M28" s="21"/>
      <c r="N28" s="21"/>
      <c r="O28" s="21"/>
      <c r="P28" s="21"/>
      <c r="Q28" s="21"/>
      <c r="R28" s="21"/>
      <c r="S28" s="21"/>
      <c r="T28" s="21"/>
      <c r="U28" s="21"/>
      <c r="V28" s="21"/>
      <c r="W28" s="21"/>
    </row>
    <row r="29" ht="18.75" customHeight="1" spans="1:23">
      <c r="A29" s="23" t="s">
        <v>92</v>
      </c>
      <c r="B29" s="24"/>
      <c r="C29" s="24"/>
      <c r="D29" s="24"/>
      <c r="E29" s="24"/>
      <c r="F29" s="24"/>
      <c r="G29" s="24"/>
      <c r="H29" s="25"/>
      <c r="I29" s="21">
        <v>2602602</v>
      </c>
      <c r="J29" s="21">
        <v>2589230</v>
      </c>
      <c r="K29" s="21">
        <v>2553230</v>
      </c>
      <c r="L29" s="21"/>
      <c r="M29" s="21"/>
      <c r="N29" s="21"/>
      <c r="O29" s="21"/>
      <c r="P29" s="21"/>
      <c r="Q29" s="21"/>
      <c r="R29" s="21">
        <v>13372</v>
      </c>
      <c r="S29" s="21"/>
      <c r="T29" s="21"/>
      <c r="U29" s="21"/>
      <c r="V29" s="21"/>
      <c r="W29" s="21">
        <v>13372</v>
      </c>
    </row>
  </sheetData>
  <mergeCells count="28">
    <mergeCell ref="A3:W3"/>
    <mergeCell ref="A4:H4"/>
    <mergeCell ref="J5:M5"/>
    <mergeCell ref="N5:P5"/>
    <mergeCell ref="R5:W5"/>
    <mergeCell ref="A29:H29"/>
    <mergeCell ref="A5:A8"/>
    <mergeCell ref="B5:B8"/>
    <mergeCell ref="C5:C8"/>
    <mergeCell ref="D5:D8"/>
    <mergeCell ref="E5:E8"/>
    <mergeCell ref="F5:F8"/>
    <mergeCell ref="G5:G8"/>
    <mergeCell ref="H5:H8"/>
    <mergeCell ref="I5:I8"/>
    <mergeCell ref="L6:L8"/>
    <mergeCell ref="M6:M8"/>
    <mergeCell ref="N6:N8"/>
    <mergeCell ref="O6:O8"/>
    <mergeCell ref="P6:P8"/>
    <mergeCell ref="Q5:Q8"/>
    <mergeCell ref="R6:R8"/>
    <mergeCell ref="S6:S8"/>
    <mergeCell ref="T6:T8"/>
    <mergeCell ref="U6:U8"/>
    <mergeCell ref="V6:V8"/>
    <mergeCell ref="W6:W8"/>
    <mergeCell ref="J6:K7"/>
  </mergeCells>
  <printOptions horizontalCentered="1"/>
  <pageMargins left="0.3" right="0.3" top="0.46" bottom="0.46" header="0.4" footer="0.4"/>
  <pageSetup paperSize="9" scale="57" orientation="landscape"/>
  <headerFooter/>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ummaryRight="0"/>
    <pageSetUpPr fitToPage="1"/>
  </sheetPr>
  <dimension ref="A1:J48"/>
  <sheetViews>
    <sheetView showZeros="0" workbookViewId="0">
      <pane ySplit="1" topLeftCell="A2" activePane="bottomLeft" state="frozen"/>
      <selection/>
      <selection pane="bottomLeft" activeCell="A4" sqref="A4:H4"/>
    </sheetView>
  </sheetViews>
  <sheetFormatPr defaultColWidth="10.6555555555556" defaultRowHeight="12" customHeight="1"/>
  <cols>
    <col min="1" max="1" width="40" customWidth="1"/>
    <col min="2" max="2" width="42.9777777777778" customWidth="1"/>
    <col min="3" max="4" width="19.3222222222222" customWidth="1"/>
    <col min="5" max="5" width="22.3222222222222" customWidth="1"/>
    <col min="6" max="6" width="12.3222222222222" customWidth="1"/>
    <col min="7" max="7" width="22.9777777777778" customWidth="1"/>
    <col min="8" max="9" width="12.3222222222222" customWidth="1"/>
    <col min="10" max="10" width="22" customWidth="1"/>
  </cols>
  <sheetData>
    <row r="1" customHeight="1" spans="1:10">
      <c r="A1" s="1"/>
      <c r="B1" s="1"/>
      <c r="C1" s="1"/>
      <c r="D1" s="1"/>
      <c r="E1" s="1"/>
      <c r="F1" s="1"/>
      <c r="G1" s="1"/>
      <c r="H1" s="1"/>
      <c r="I1" s="1"/>
      <c r="J1" s="1"/>
    </row>
    <row r="2" ht="15" customHeight="1" spans="10:10">
      <c r="J2" s="114" t="s">
        <v>247</v>
      </c>
    </row>
    <row r="3" ht="33" customHeight="1" spans="1:10">
      <c r="A3" s="5" t="str">
        <f>"2025"&amp;"年部门项目支出绩效目标表"</f>
        <v>2025年部门项目支出绩效目标表</v>
      </c>
      <c r="B3" s="5"/>
      <c r="C3" s="5"/>
      <c r="D3" s="5"/>
      <c r="E3" s="5"/>
      <c r="F3" s="5"/>
      <c r="G3" s="5"/>
      <c r="H3" s="5"/>
      <c r="I3" s="5"/>
      <c r="J3" s="5"/>
    </row>
    <row r="4" ht="17.25" customHeight="1" spans="1:10">
      <c r="A4" s="6" t="s">
        <v>1</v>
      </c>
      <c r="B4" s="113"/>
      <c r="C4" s="36"/>
      <c r="D4" s="36"/>
      <c r="E4" s="36"/>
      <c r="F4" s="36"/>
      <c r="G4" s="36"/>
      <c r="H4" s="36"/>
      <c r="I4" s="36"/>
      <c r="J4" s="36"/>
    </row>
    <row r="5" ht="44.25" customHeight="1" spans="1:10">
      <c r="A5" s="41" t="s">
        <v>248</v>
      </c>
      <c r="B5" s="41" t="s">
        <v>249</v>
      </c>
      <c r="C5" s="41" t="s">
        <v>250</v>
      </c>
      <c r="D5" s="41" t="s">
        <v>251</v>
      </c>
      <c r="E5" s="41" t="s">
        <v>252</v>
      </c>
      <c r="F5" s="19" t="s">
        <v>253</v>
      </c>
      <c r="G5" s="41" t="s">
        <v>254</v>
      </c>
      <c r="H5" s="19" t="s">
        <v>255</v>
      </c>
      <c r="I5" s="19" t="s">
        <v>256</v>
      </c>
      <c r="J5" s="41" t="s">
        <v>257</v>
      </c>
    </row>
    <row r="6" ht="19.5" customHeight="1" spans="1:10">
      <c r="A6" s="41">
        <v>1</v>
      </c>
      <c r="B6" s="41">
        <v>2</v>
      </c>
      <c r="C6" s="41">
        <v>3</v>
      </c>
      <c r="D6" s="41">
        <v>4</v>
      </c>
      <c r="E6" s="41">
        <v>5</v>
      </c>
      <c r="F6" s="19">
        <v>6</v>
      </c>
      <c r="G6" s="41">
        <v>7</v>
      </c>
      <c r="H6" s="19">
        <v>8</v>
      </c>
      <c r="I6" s="19">
        <v>9</v>
      </c>
      <c r="J6" s="41">
        <v>10</v>
      </c>
    </row>
    <row r="7" ht="40.5" customHeight="1" spans="1:10">
      <c r="A7" s="20" t="s">
        <v>45</v>
      </c>
      <c r="B7" s="20"/>
      <c r="C7" s="20"/>
      <c r="D7" s="20"/>
      <c r="E7" s="20"/>
      <c r="F7" s="20"/>
      <c r="G7" s="20"/>
      <c r="H7" s="20"/>
      <c r="I7" s="20"/>
      <c r="J7" s="20"/>
    </row>
    <row r="8" ht="40.5" customHeight="1" spans="1:10">
      <c r="A8" s="95" t="s">
        <v>220</v>
      </c>
      <c r="B8" s="20" t="s">
        <v>258</v>
      </c>
      <c r="C8" s="20" t="s">
        <v>259</v>
      </c>
      <c r="D8" s="20" t="s">
        <v>260</v>
      </c>
      <c r="E8" s="20" t="s">
        <v>261</v>
      </c>
      <c r="F8" s="22" t="s">
        <v>262</v>
      </c>
      <c r="G8" s="20" t="s">
        <v>263</v>
      </c>
      <c r="H8" s="22" t="s">
        <v>264</v>
      </c>
      <c r="I8" s="22" t="s">
        <v>265</v>
      </c>
      <c r="J8" s="20" t="s">
        <v>266</v>
      </c>
    </row>
    <row r="9" ht="40.5" customHeight="1" spans="1:10">
      <c r="A9" s="95" t="s">
        <v>220</v>
      </c>
      <c r="B9" s="20" t="s">
        <v>258</v>
      </c>
      <c r="C9" s="20" t="s">
        <v>267</v>
      </c>
      <c r="D9" s="20" t="s">
        <v>268</v>
      </c>
      <c r="E9" s="20" t="s">
        <v>269</v>
      </c>
      <c r="F9" s="22" t="s">
        <v>262</v>
      </c>
      <c r="G9" s="20" t="s">
        <v>270</v>
      </c>
      <c r="H9" s="22" t="s">
        <v>271</v>
      </c>
      <c r="I9" s="22" t="s">
        <v>265</v>
      </c>
      <c r="J9" s="20" t="s">
        <v>272</v>
      </c>
    </row>
    <row r="10" ht="40.5" customHeight="1" spans="1:10">
      <c r="A10" s="95" t="s">
        <v>220</v>
      </c>
      <c r="B10" s="20" t="s">
        <v>258</v>
      </c>
      <c r="C10" s="20" t="s">
        <v>273</v>
      </c>
      <c r="D10" s="20" t="s">
        <v>274</v>
      </c>
      <c r="E10" s="20" t="s">
        <v>275</v>
      </c>
      <c r="F10" s="22" t="s">
        <v>276</v>
      </c>
      <c r="G10" s="20" t="s">
        <v>277</v>
      </c>
      <c r="H10" s="22" t="s">
        <v>278</v>
      </c>
      <c r="I10" s="22" t="s">
        <v>265</v>
      </c>
      <c r="J10" s="20" t="s">
        <v>279</v>
      </c>
    </row>
    <row r="11" ht="40.5" customHeight="1" spans="1:10">
      <c r="A11" s="95" t="s">
        <v>237</v>
      </c>
      <c r="B11" s="20" t="s">
        <v>280</v>
      </c>
      <c r="C11" s="20" t="s">
        <v>259</v>
      </c>
      <c r="D11" s="20" t="s">
        <v>260</v>
      </c>
      <c r="E11" s="20" t="s">
        <v>281</v>
      </c>
      <c r="F11" s="22" t="s">
        <v>276</v>
      </c>
      <c r="G11" s="20" t="s">
        <v>282</v>
      </c>
      <c r="H11" s="22" t="s">
        <v>283</v>
      </c>
      <c r="I11" s="22" t="s">
        <v>265</v>
      </c>
      <c r="J11" s="20" t="s">
        <v>284</v>
      </c>
    </row>
    <row r="12" ht="40.5" customHeight="1" spans="1:10">
      <c r="A12" s="95" t="s">
        <v>237</v>
      </c>
      <c r="B12" s="20" t="s">
        <v>280</v>
      </c>
      <c r="C12" s="20" t="s">
        <v>259</v>
      </c>
      <c r="D12" s="20" t="s">
        <v>285</v>
      </c>
      <c r="E12" s="20" t="s">
        <v>286</v>
      </c>
      <c r="F12" s="22" t="s">
        <v>276</v>
      </c>
      <c r="G12" s="20" t="s">
        <v>287</v>
      </c>
      <c r="H12" s="22" t="s">
        <v>278</v>
      </c>
      <c r="I12" s="22" t="s">
        <v>265</v>
      </c>
      <c r="J12" s="20" t="s">
        <v>288</v>
      </c>
    </row>
    <row r="13" ht="40.5" customHeight="1" spans="1:10">
      <c r="A13" s="95" t="s">
        <v>237</v>
      </c>
      <c r="B13" s="20" t="s">
        <v>280</v>
      </c>
      <c r="C13" s="20" t="s">
        <v>259</v>
      </c>
      <c r="D13" s="20" t="s">
        <v>289</v>
      </c>
      <c r="E13" s="20" t="s">
        <v>290</v>
      </c>
      <c r="F13" s="22" t="s">
        <v>262</v>
      </c>
      <c r="G13" s="20" t="s">
        <v>291</v>
      </c>
      <c r="H13" s="22" t="s">
        <v>271</v>
      </c>
      <c r="I13" s="22" t="s">
        <v>265</v>
      </c>
      <c r="J13" s="20" t="s">
        <v>292</v>
      </c>
    </row>
    <row r="14" ht="40.5" customHeight="1" spans="1:10">
      <c r="A14" s="95" t="s">
        <v>237</v>
      </c>
      <c r="B14" s="20" t="s">
        <v>280</v>
      </c>
      <c r="C14" s="20" t="s">
        <v>267</v>
      </c>
      <c r="D14" s="20" t="s">
        <v>293</v>
      </c>
      <c r="E14" s="20" t="s">
        <v>294</v>
      </c>
      <c r="F14" s="22" t="s">
        <v>276</v>
      </c>
      <c r="G14" s="20" t="s">
        <v>295</v>
      </c>
      <c r="H14" s="22" t="s">
        <v>278</v>
      </c>
      <c r="I14" s="22" t="s">
        <v>265</v>
      </c>
      <c r="J14" s="20" t="s">
        <v>296</v>
      </c>
    </row>
    <row r="15" ht="40.5" customHeight="1" spans="1:10">
      <c r="A15" s="95" t="s">
        <v>237</v>
      </c>
      <c r="B15" s="20" t="s">
        <v>280</v>
      </c>
      <c r="C15" s="20" t="s">
        <v>267</v>
      </c>
      <c r="D15" s="20" t="s">
        <v>268</v>
      </c>
      <c r="E15" s="20" t="s">
        <v>297</v>
      </c>
      <c r="F15" s="22" t="s">
        <v>276</v>
      </c>
      <c r="G15" s="20" t="s">
        <v>298</v>
      </c>
      <c r="H15" s="22" t="s">
        <v>278</v>
      </c>
      <c r="I15" s="22" t="s">
        <v>265</v>
      </c>
      <c r="J15" s="20" t="s">
        <v>299</v>
      </c>
    </row>
    <row r="16" ht="40.5" customHeight="1" spans="1:10">
      <c r="A16" s="95" t="s">
        <v>237</v>
      </c>
      <c r="B16" s="20" t="s">
        <v>280</v>
      </c>
      <c r="C16" s="20" t="s">
        <v>273</v>
      </c>
      <c r="D16" s="20" t="s">
        <v>274</v>
      </c>
      <c r="E16" s="20" t="s">
        <v>300</v>
      </c>
      <c r="F16" s="22" t="s">
        <v>276</v>
      </c>
      <c r="G16" s="20" t="s">
        <v>277</v>
      </c>
      <c r="H16" s="22" t="s">
        <v>278</v>
      </c>
      <c r="I16" s="22" t="s">
        <v>265</v>
      </c>
      <c r="J16" s="20" t="s">
        <v>301</v>
      </c>
    </row>
    <row r="17" ht="40.5" customHeight="1" spans="1:10">
      <c r="A17" s="95" t="s">
        <v>231</v>
      </c>
      <c r="B17" s="20" t="s">
        <v>302</v>
      </c>
      <c r="C17" s="20" t="s">
        <v>259</v>
      </c>
      <c r="D17" s="20" t="s">
        <v>260</v>
      </c>
      <c r="E17" s="20" t="s">
        <v>303</v>
      </c>
      <c r="F17" s="22" t="s">
        <v>276</v>
      </c>
      <c r="G17" s="20" t="s">
        <v>304</v>
      </c>
      <c r="H17" s="22" t="s">
        <v>305</v>
      </c>
      <c r="I17" s="22" t="s">
        <v>265</v>
      </c>
      <c r="J17" s="20" t="s">
        <v>306</v>
      </c>
    </row>
    <row r="18" ht="40.5" customHeight="1" spans="1:10">
      <c r="A18" s="95" t="s">
        <v>231</v>
      </c>
      <c r="B18" s="20" t="s">
        <v>302</v>
      </c>
      <c r="C18" s="20" t="s">
        <v>259</v>
      </c>
      <c r="D18" s="20" t="s">
        <v>260</v>
      </c>
      <c r="E18" s="20" t="s">
        <v>307</v>
      </c>
      <c r="F18" s="22" t="s">
        <v>276</v>
      </c>
      <c r="G18" s="20" t="s">
        <v>308</v>
      </c>
      <c r="H18" s="22" t="s">
        <v>305</v>
      </c>
      <c r="I18" s="22" t="s">
        <v>265</v>
      </c>
      <c r="J18" s="20" t="s">
        <v>309</v>
      </c>
    </row>
    <row r="19" ht="40.5" customHeight="1" spans="1:10">
      <c r="A19" s="95" t="s">
        <v>231</v>
      </c>
      <c r="B19" s="20" t="s">
        <v>302</v>
      </c>
      <c r="C19" s="20" t="s">
        <v>259</v>
      </c>
      <c r="D19" s="20" t="s">
        <v>260</v>
      </c>
      <c r="E19" s="20" t="s">
        <v>310</v>
      </c>
      <c r="F19" s="22" t="s">
        <v>276</v>
      </c>
      <c r="G19" s="20" t="s">
        <v>311</v>
      </c>
      <c r="H19" s="22" t="s">
        <v>305</v>
      </c>
      <c r="I19" s="22" t="s">
        <v>265</v>
      </c>
      <c r="J19" s="20" t="s">
        <v>312</v>
      </c>
    </row>
    <row r="20" ht="40.5" customHeight="1" spans="1:10">
      <c r="A20" s="95" t="s">
        <v>231</v>
      </c>
      <c r="B20" s="20" t="s">
        <v>302</v>
      </c>
      <c r="C20" s="20" t="s">
        <v>259</v>
      </c>
      <c r="D20" s="20" t="s">
        <v>260</v>
      </c>
      <c r="E20" s="20" t="s">
        <v>313</v>
      </c>
      <c r="F20" s="22" t="s">
        <v>276</v>
      </c>
      <c r="G20" s="20" t="s">
        <v>291</v>
      </c>
      <c r="H20" s="22" t="s">
        <v>314</v>
      </c>
      <c r="I20" s="22" t="s">
        <v>265</v>
      </c>
      <c r="J20" s="20" t="s">
        <v>315</v>
      </c>
    </row>
    <row r="21" ht="40.5" customHeight="1" spans="1:10">
      <c r="A21" s="95" t="s">
        <v>231</v>
      </c>
      <c r="B21" s="20" t="s">
        <v>302</v>
      </c>
      <c r="C21" s="20" t="s">
        <v>259</v>
      </c>
      <c r="D21" s="20" t="s">
        <v>260</v>
      </c>
      <c r="E21" s="20" t="s">
        <v>316</v>
      </c>
      <c r="F21" s="22" t="s">
        <v>276</v>
      </c>
      <c r="G21" s="20" t="s">
        <v>291</v>
      </c>
      <c r="H21" s="22" t="s">
        <v>317</v>
      </c>
      <c r="I21" s="22" t="s">
        <v>265</v>
      </c>
      <c r="J21" s="20" t="s">
        <v>318</v>
      </c>
    </row>
    <row r="22" ht="40.5" customHeight="1" spans="1:10">
      <c r="A22" s="95" t="s">
        <v>231</v>
      </c>
      <c r="B22" s="20" t="s">
        <v>302</v>
      </c>
      <c r="C22" s="20" t="s">
        <v>259</v>
      </c>
      <c r="D22" s="20" t="s">
        <v>289</v>
      </c>
      <c r="E22" s="20" t="s">
        <v>319</v>
      </c>
      <c r="F22" s="22" t="s">
        <v>276</v>
      </c>
      <c r="G22" s="20" t="s">
        <v>277</v>
      </c>
      <c r="H22" s="22" t="s">
        <v>278</v>
      </c>
      <c r="I22" s="22" t="s">
        <v>265</v>
      </c>
      <c r="J22" s="20" t="s">
        <v>320</v>
      </c>
    </row>
    <row r="23" ht="40.5" customHeight="1" spans="1:10">
      <c r="A23" s="95" t="s">
        <v>231</v>
      </c>
      <c r="B23" s="20" t="s">
        <v>302</v>
      </c>
      <c r="C23" s="20" t="s">
        <v>267</v>
      </c>
      <c r="D23" s="20" t="s">
        <v>268</v>
      </c>
      <c r="E23" s="20" t="s">
        <v>321</v>
      </c>
      <c r="F23" s="22" t="s">
        <v>276</v>
      </c>
      <c r="G23" s="20" t="s">
        <v>277</v>
      </c>
      <c r="H23" s="22" t="s">
        <v>278</v>
      </c>
      <c r="I23" s="22" t="s">
        <v>265</v>
      </c>
      <c r="J23" s="20" t="s">
        <v>322</v>
      </c>
    </row>
    <row r="24" ht="40.5" customHeight="1" spans="1:10">
      <c r="A24" s="95" t="s">
        <v>231</v>
      </c>
      <c r="B24" s="20" t="s">
        <v>302</v>
      </c>
      <c r="C24" s="20" t="s">
        <v>273</v>
      </c>
      <c r="D24" s="20" t="s">
        <v>274</v>
      </c>
      <c r="E24" s="20" t="s">
        <v>323</v>
      </c>
      <c r="F24" s="22" t="s">
        <v>276</v>
      </c>
      <c r="G24" s="20" t="s">
        <v>277</v>
      </c>
      <c r="H24" s="22" t="s">
        <v>278</v>
      </c>
      <c r="I24" s="22" t="s">
        <v>265</v>
      </c>
      <c r="J24" s="20" t="s">
        <v>324</v>
      </c>
    </row>
    <row r="25" ht="40.5" customHeight="1" spans="1:10">
      <c r="A25" s="95" t="s">
        <v>224</v>
      </c>
      <c r="B25" s="20" t="s">
        <v>325</v>
      </c>
      <c r="C25" s="20" t="s">
        <v>259</v>
      </c>
      <c r="D25" s="20" t="s">
        <v>260</v>
      </c>
      <c r="E25" s="20" t="s">
        <v>326</v>
      </c>
      <c r="F25" s="22" t="s">
        <v>276</v>
      </c>
      <c r="G25" s="20" t="s">
        <v>277</v>
      </c>
      <c r="H25" s="22" t="s">
        <v>278</v>
      </c>
      <c r="I25" s="22" t="s">
        <v>265</v>
      </c>
      <c r="J25" s="20" t="s">
        <v>327</v>
      </c>
    </row>
    <row r="26" ht="40.5" customHeight="1" spans="1:10">
      <c r="A26" s="95" t="s">
        <v>224</v>
      </c>
      <c r="B26" s="20" t="s">
        <v>325</v>
      </c>
      <c r="C26" s="20" t="s">
        <v>259</v>
      </c>
      <c r="D26" s="20" t="s">
        <v>285</v>
      </c>
      <c r="E26" s="20" t="s">
        <v>328</v>
      </c>
      <c r="F26" s="22" t="s">
        <v>262</v>
      </c>
      <c r="G26" s="20" t="s">
        <v>287</v>
      </c>
      <c r="H26" s="22" t="s">
        <v>278</v>
      </c>
      <c r="I26" s="22" t="s">
        <v>265</v>
      </c>
      <c r="J26" s="20" t="s">
        <v>329</v>
      </c>
    </row>
    <row r="27" ht="40.5" customHeight="1" spans="1:10">
      <c r="A27" s="95" t="s">
        <v>224</v>
      </c>
      <c r="B27" s="20" t="s">
        <v>325</v>
      </c>
      <c r="C27" s="20" t="s">
        <v>259</v>
      </c>
      <c r="D27" s="20" t="s">
        <v>289</v>
      </c>
      <c r="E27" s="20" t="s">
        <v>330</v>
      </c>
      <c r="F27" s="22" t="s">
        <v>276</v>
      </c>
      <c r="G27" s="20" t="s">
        <v>277</v>
      </c>
      <c r="H27" s="22" t="s">
        <v>278</v>
      </c>
      <c r="I27" s="22" t="s">
        <v>265</v>
      </c>
      <c r="J27" s="20" t="s">
        <v>331</v>
      </c>
    </row>
    <row r="28" ht="40.5" customHeight="1" spans="1:10">
      <c r="A28" s="95" t="s">
        <v>224</v>
      </c>
      <c r="B28" s="20" t="s">
        <v>325</v>
      </c>
      <c r="C28" s="20" t="s">
        <v>267</v>
      </c>
      <c r="D28" s="20" t="s">
        <v>268</v>
      </c>
      <c r="E28" s="20" t="s">
        <v>332</v>
      </c>
      <c r="F28" s="22" t="s">
        <v>262</v>
      </c>
      <c r="G28" s="20" t="s">
        <v>333</v>
      </c>
      <c r="H28" s="22"/>
      <c r="I28" s="22" t="s">
        <v>334</v>
      </c>
      <c r="J28" s="20" t="s">
        <v>335</v>
      </c>
    </row>
    <row r="29" ht="40.5" customHeight="1" spans="1:10">
      <c r="A29" s="95" t="s">
        <v>224</v>
      </c>
      <c r="B29" s="20" t="s">
        <v>325</v>
      </c>
      <c r="C29" s="20" t="s">
        <v>267</v>
      </c>
      <c r="D29" s="20" t="s">
        <v>336</v>
      </c>
      <c r="E29" s="20" t="s">
        <v>337</v>
      </c>
      <c r="F29" s="22" t="s">
        <v>262</v>
      </c>
      <c r="G29" s="20" t="s">
        <v>338</v>
      </c>
      <c r="H29" s="22"/>
      <c r="I29" s="22" t="s">
        <v>334</v>
      </c>
      <c r="J29" s="20" t="s">
        <v>339</v>
      </c>
    </row>
    <row r="30" ht="40.5" customHeight="1" spans="1:10">
      <c r="A30" s="95" t="s">
        <v>224</v>
      </c>
      <c r="B30" s="20" t="s">
        <v>325</v>
      </c>
      <c r="C30" s="20" t="s">
        <v>273</v>
      </c>
      <c r="D30" s="20" t="s">
        <v>274</v>
      </c>
      <c r="E30" s="20" t="s">
        <v>340</v>
      </c>
      <c r="F30" s="22" t="s">
        <v>276</v>
      </c>
      <c r="G30" s="20" t="s">
        <v>277</v>
      </c>
      <c r="H30" s="22" t="s">
        <v>278</v>
      </c>
      <c r="I30" s="22" t="s">
        <v>265</v>
      </c>
      <c r="J30" s="20" t="s">
        <v>341</v>
      </c>
    </row>
    <row r="31" ht="40.5" customHeight="1" spans="1:10">
      <c r="A31" s="95" t="s">
        <v>227</v>
      </c>
      <c r="B31" s="20" t="s">
        <v>342</v>
      </c>
      <c r="C31" s="20" t="s">
        <v>259</v>
      </c>
      <c r="D31" s="20" t="s">
        <v>260</v>
      </c>
      <c r="E31" s="20" t="s">
        <v>343</v>
      </c>
      <c r="F31" s="22" t="s">
        <v>276</v>
      </c>
      <c r="G31" s="20" t="s">
        <v>344</v>
      </c>
      <c r="H31" s="22" t="s">
        <v>345</v>
      </c>
      <c r="I31" s="22" t="s">
        <v>265</v>
      </c>
      <c r="J31" s="20" t="s">
        <v>346</v>
      </c>
    </row>
    <row r="32" ht="40.5" customHeight="1" spans="1:10">
      <c r="A32" s="95" t="s">
        <v>227</v>
      </c>
      <c r="B32" s="20" t="s">
        <v>342</v>
      </c>
      <c r="C32" s="20" t="s">
        <v>259</v>
      </c>
      <c r="D32" s="20" t="s">
        <v>285</v>
      </c>
      <c r="E32" s="20" t="s">
        <v>347</v>
      </c>
      <c r="F32" s="22" t="s">
        <v>276</v>
      </c>
      <c r="G32" s="20" t="s">
        <v>348</v>
      </c>
      <c r="H32" s="22" t="s">
        <v>349</v>
      </c>
      <c r="I32" s="22" t="s">
        <v>265</v>
      </c>
      <c r="J32" s="20" t="s">
        <v>350</v>
      </c>
    </row>
    <row r="33" ht="40.5" customHeight="1" spans="1:10">
      <c r="A33" s="95" t="s">
        <v>227</v>
      </c>
      <c r="B33" s="20" t="s">
        <v>342</v>
      </c>
      <c r="C33" s="20" t="s">
        <v>259</v>
      </c>
      <c r="D33" s="20" t="s">
        <v>289</v>
      </c>
      <c r="E33" s="20" t="s">
        <v>351</v>
      </c>
      <c r="F33" s="22" t="s">
        <v>276</v>
      </c>
      <c r="G33" s="20" t="s">
        <v>352</v>
      </c>
      <c r="H33" s="22" t="s">
        <v>278</v>
      </c>
      <c r="I33" s="22" t="s">
        <v>265</v>
      </c>
      <c r="J33" s="20" t="s">
        <v>353</v>
      </c>
    </row>
    <row r="34" ht="40.5" customHeight="1" spans="1:10">
      <c r="A34" s="95" t="s">
        <v>227</v>
      </c>
      <c r="B34" s="20" t="s">
        <v>342</v>
      </c>
      <c r="C34" s="20" t="s">
        <v>267</v>
      </c>
      <c r="D34" s="20" t="s">
        <v>268</v>
      </c>
      <c r="E34" s="20" t="s">
        <v>354</v>
      </c>
      <c r="F34" s="22" t="s">
        <v>276</v>
      </c>
      <c r="G34" s="20" t="s">
        <v>355</v>
      </c>
      <c r="H34" s="22" t="s">
        <v>356</v>
      </c>
      <c r="I34" s="22" t="s">
        <v>265</v>
      </c>
      <c r="J34" s="20" t="s">
        <v>357</v>
      </c>
    </row>
    <row r="35" ht="40.5" customHeight="1" spans="1:10">
      <c r="A35" s="95" t="s">
        <v>227</v>
      </c>
      <c r="B35" s="20" t="s">
        <v>342</v>
      </c>
      <c r="C35" s="20" t="s">
        <v>273</v>
      </c>
      <c r="D35" s="20" t="s">
        <v>274</v>
      </c>
      <c r="E35" s="20" t="s">
        <v>358</v>
      </c>
      <c r="F35" s="22" t="s">
        <v>276</v>
      </c>
      <c r="G35" s="20" t="s">
        <v>277</v>
      </c>
      <c r="H35" s="22" t="s">
        <v>278</v>
      </c>
      <c r="I35" s="22" t="s">
        <v>265</v>
      </c>
      <c r="J35" s="20" t="s">
        <v>359</v>
      </c>
    </row>
    <row r="36" ht="40.5" customHeight="1" spans="1:10">
      <c r="A36" s="95" t="s">
        <v>215</v>
      </c>
      <c r="B36" s="20" t="s">
        <v>360</v>
      </c>
      <c r="C36" s="20" t="s">
        <v>259</v>
      </c>
      <c r="D36" s="20" t="s">
        <v>260</v>
      </c>
      <c r="E36" s="20" t="s">
        <v>361</v>
      </c>
      <c r="F36" s="22" t="s">
        <v>276</v>
      </c>
      <c r="G36" s="20" t="s">
        <v>107</v>
      </c>
      <c r="H36" s="22" t="s">
        <v>362</v>
      </c>
      <c r="I36" s="22" t="s">
        <v>265</v>
      </c>
      <c r="J36" s="20" t="s">
        <v>363</v>
      </c>
    </row>
    <row r="37" ht="40.5" customHeight="1" spans="1:10">
      <c r="A37" s="95" t="s">
        <v>215</v>
      </c>
      <c r="B37" s="20" t="s">
        <v>360</v>
      </c>
      <c r="C37" s="20" t="s">
        <v>259</v>
      </c>
      <c r="D37" s="20" t="s">
        <v>285</v>
      </c>
      <c r="E37" s="20" t="s">
        <v>364</v>
      </c>
      <c r="F37" s="22" t="s">
        <v>262</v>
      </c>
      <c r="G37" s="20" t="s">
        <v>287</v>
      </c>
      <c r="H37" s="22" t="s">
        <v>278</v>
      </c>
      <c r="I37" s="22" t="s">
        <v>265</v>
      </c>
      <c r="J37" s="20" t="s">
        <v>365</v>
      </c>
    </row>
    <row r="38" ht="40.5" customHeight="1" spans="1:10">
      <c r="A38" s="95" t="s">
        <v>215</v>
      </c>
      <c r="B38" s="20" t="s">
        <v>360</v>
      </c>
      <c r="C38" s="20" t="s">
        <v>267</v>
      </c>
      <c r="D38" s="20" t="s">
        <v>268</v>
      </c>
      <c r="E38" s="20" t="s">
        <v>366</v>
      </c>
      <c r="F38" s="22" t="s">
        <v>367</v>
      </c>
      <c r="G38" s="20" t="s">
        <v>277</v>
      </c>
      <c r="H38" s="22" t="s">
        <v>278</v>
      </c>
      <c r="I38" s="22" t="s">
        <v>265</v>
      </c>
      <c r="J38" s="20" t="s">
        <v>368</v>
      </c>
    </row>
    <row r="39" ht="40.5" customHeight="1" spans="1:10">
      <c r="A39" s="95" t="s">
        <v>215</v>
      </c>
      <c r="B39" s="20" t="s">
        <v>360</v>
      </c>
      <c r="C39" s="20" t="s">
        <v>273</v>
      </c>
      <c r="D39" s="20" t="s">
        <v>274</v>
      </c>
      <c r="E39" s="20" t="s">
        <v>274</v>
      </c>
      <c r="F39" s="22" t="s">
        <v>276</v>
      </c>
      <c r="G39" s="20" t="s">
        <v>277</v>
      </c>
      <c r="H39" s="22" t="s">
        <v>278</v>
      </c>
      <c r="I39" s="22" t="s">
        <v>265</v>
      </c>
      <c r="J39" s="20" t="s">
        <v>369</v>
      </c>
    </row>
    <row r="40" ht="40.5" customHeight="1" spans="1:10">
      <c r="A40" s="20" t="s">
        <v>47</v>
      </c>
      <c r="B40" s="20"/>
      <c r="C40" s="20"/>
      <c r="D40" s="20"/>
      <c r="E40" s="20"/>
      <c r="F40" s="20"/>
      <c r="G40" s="20"/>
      <c r="H40" s="20"/>
      <c r="I40" s="20"/>
      <c r="J40" s="20"/>
    </row>
    <row r="41" ht="40.5" customHeight="1" spans="1:10">
      <c r="A41" s="95" t="s">
        <v>245</v>
      </c>
      <c r="B41" s="20" t="s">
        <v>370</v>
      </c>
      <c r="C41" s="20" t="s">
        <v>259</v>
      </c>
      <c r="D41" s="20" t="s">
        <v>260</v>
      </c>
      <c r="E41" s="20" t="s">
        <v>371</v>
      </c>
      <c r="F41" s="22" t="s">
        <v>262</v>
      </c>
      <c r="G41" s="20" t="s">
        <v>372</v>
      </c>
      <c r="H41" s="22" t="s">
        <v>278</v>
      </c>
      <c r="I41" s="22" t="s">
        <v>265</v>
      </c>
      <c r="J41" s="20" t="s">
        <v>373</v>
      </c>
    </row>
    <row r="42" ht="40.5" customHeight="1" spans="1:10">
      <c r="A42" s="95" t="s">
        <v>245</v>
      </c>
      <c r="B42" s="20" t="s">
        <v>370</v>
      </c>
      <c r="C42" s="20" t="s">
        <v>259</v>
      </c>
      <c r="D42" s="20" t="s">
        <v>285</v>
      </c>
      <c r="E42" s="20" t="s">
        <v>371</v>
      </c>
      <c r="F42" s="22" t="s">
        <v>262</v>
      </c>
      <c r="G42" s="20" t="s">
        <v>374</v>
      </c>
      <c r="H42" s="22" t="s">
        <v>278</v>
      </c>
      <c r="I42" s="22" t="s">
        <v>265</v>
      </c>
      <c r="J42" s="20" t="s">
        <v>371</v>
      </c>
    </row>
    <row r="43" ht="40.5" customHeight="1" spans="1:10">
      <c r="A43" s="95" t="s">
        <v>245</v>
      </c>
      <c r="B43" s="20" t="s">
        <v>370</v>
      </c>
      <c r="C43" s="20" t="s">
        <v>259</v>
      </c>
      <c r="D43" s="20" t="s">
        <v>285</v>
      </c>
      <c r="E43" s="20" t="s">
        <v>375</v>
      </c>
      <c r="F43" s="22" t="s">
        <v>276</v>
      </c>
      <c r="G43" s="20" t="s">
        <v>376</v>
      </c>
      <c r="H43" s="22" t="s">
        <v>278</v>
      </c>
      <c r="I43" s="22" t="s">
        <v>265</v>
      </c>
      <c r="J43" s="20" t="s">
        <v>375</v>
      </c>
    </row>
    <row r="44" ht="40.5" customHeight="1" spans="1:10">
      <c r="A44" s="95" t="s">
        <v>245</v>
      </c>
      <c r="B44" s="20" t="s">
        <v>370</v>
      </c>
      <c r="C44" s="20" t="s">
        <v>267</v>
      </c>
      <c r="D44" s="20" t="s">
        <v>293</v>
      </c>
      <c r="E44" s="20" t="s">
        <v>377</v>
      </c>
      <c r="F44" s="22" t="s">
        <v>276</v>
      </c>
      <c r="G44" s="20" t="s">
        <v>370</v>
      </c>
      <c r="H44" s="22" t="s">
        <v>378</v>
      </c>
      <c r="I44" s="22" t="s">
        <v>265</v>
      </c>
      <c r="J44" s="20" t="s">
        <v>379</v>
      </c>
    </row>
    <row r="45" ht="40.5" customHeight="1" spans="1:10">
      <c r="A45" s="95" t="s">
        <v>245</v>
      </c>
      <c r="B45" s="20" t="s">
        <v>370</v>
      </c>
      <c r="C45" s="20" t="s">
        <v>267</v>
      </c>
      <c r="D45" s="20" t="s">
        <v>268</v>
      </c>
      <c r="E45" s="20" t="s">
        <v>371</v>
      </c>
      <c r="F45" s="22" t="s">
        <v>262</v>
      </c>
      <c r="G45" s="20" t="s">
        <v>374</v>
      </c>
      <c r="H45" s="22" t="s">
        <v>278</v>
      </c>
      <c r="I45" s="22" t="s">
        <v>265</v>
      </c>
      <c r="J45" s="20" t="s">
        <v>371</v>
      </c>
    </row>
    <row r="46" ht="40.5" customHeight="1" spans="1:10">
      <c r="A46" s="95" t="s">
        <v>245</v>
      </c>
      <c r="B46" s="20" t="s">
        <v>370</v>
      </c>
      <c r="C46" s="20" t="s">
        <v>267</v>
      </c>
      <c r="D46" s="20" t="s">
        <v>268</v>
      </c>
      <c r="E46" s="20" t="s">
        <v>375</v>
      </c>
      <c r="F46" s="22" t="s">
        <v>276</v>
      </c>
      <c r="G46" s="20" t="s">
        <v>376</v>
      </c>
      <c r="H46" s="22" t="s">
        <v>278</v>
      </c>
      <c r="I46" s="22" t="s">
        <v>265</v>
      </c>
      <c r="J46" s="20" t="s">
        <v>375</v>
      </c>
    </row>
    <row r="47" ht="40.5" customHeight="1" spans="1:10">
      <c r="A47" s="95" t="s">
        <v>245</v>
      </c>
      <c r="B47" s="20" t="s">
        <v>370</v>
      </c>
      <c r="C47" s="20" t="s">
        <v>267</v>
      </c>
      <c r="D47" s="20" t="s">
        <v>336</v>
      </c>
      <c r="E47" s="20" t="s">
        <v>380</v>
      </c>
      <c r="F47" s="22" t="s">
        <v>367</v>
      </c>
      <c r="G47" s="20" t="s">
        <v>381</v>
      </c>
      <c r="H47" s="22"/>
      <c r="I47" s="22" t="s">
        <v>334</v>
      </c>
      <c r="J47" s="20" t="s">
        <v>380</v>
      </c>
    </row>
    <row r="48" ht="40.5" customHeight="1" spans="1:10">
      <c r="A48" s="95" t="s">
        <v>245</v>
      </c>
      <c r="B48" s="20" t="s">
        <v>370</v>
      </c>
      <c r="C48" s="20" t="s">
        <v>273</v>
      </c>
      <c r="D48" s="20" t="s">
        <v>274</v>
      </c>
      <c r="E48" s="20" t="s">
        <v>371</v>
      </c>
      <c r="F48" s="22" t="s">
        <v>262</v>
      </c>
      <c r="G48" s="20" t="s">
        <v>374</v>
      </c>
      <c r="H48" s="22" t="s">
        <v>278</v>
      </c>
      <c r="I48" s="22" t="s">
        <v>265</v>
      </c>
      <c r="J48" s="20" t="s">
        <v>371</v>
      </c>
    </row>
  </sheetData>
  <mergeCells count="16">
    <mergeCell ref="A3:J3"/>
    <mergeCell ref="A4:H4"/>
    <mergeCell ref="A8:A10"/>
    <mergeCell ref="A11:A16"/>
    <mergeCell ref="A17:A24"/>
    <mergeCell ref="A25:A30"/>
    <mergeCell ref="A31:A35"/>
    <mergeCell ref="A36:A39"/>
    <mergeCell ref="A41:A48"/>
    <mergeCell ref="B8:B10"/>
    <mergeCell ref="B11:B16"/>
    <mergeCell ref="B17:B24"/>
    <mergeCell ref="B25:B30"/>
    <mergeCell ref="B31:B35"/>
    <mergeCell ref="B36:B39"/>
    <mergeCell ref="B41:B48"/>
  </mergeCells>
  <printOptions horizontalCentered="1"/>
  <pageMargins left="0.79" right="0.79" top="0.59" bottom="0.59" header="0" footer="0"/>
  <pageSetup paperSize="9" scale="69" orientation="landscape"/>
  <headerFooter/>
</worksheet>
</file>

<file path=xl/worksheets/sheet1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ummaryRight="0"/>
    <pageSetUpPr fitToPage="1"/>
  </sheetPr>
  <dimension ref="A1:F11"/>
  <sheetViews>
    <sheetView showZeros="0" workbookViewId="0">
      <pane ySplit="1" topLeftCell="A2" activePane="bottomLeft" state="frozen"/>
      <selection/>
      <selection pane="bottomLeft" activeCell="A11" sqref="A11"/>
    </sheetView>
  </sheetViews>
  <sheetFormatPr defaultColWidth="10.6555555555556" defaultRowHeight="14.25" customHeight="1" outlineLevelCol="5"/>
  <cols>
    <col min="1" max="1" width="42.8222222222222" customWidth="1"/>
    <col min="2" max="2" width="19.6555555555556" customWidth="1"/>
    <col min="3" max="3" width="40.9777777777778" customWidth="1"/>
    <col min="4" max="6" width="33.3333333333333" customWidth="1"/>
  </cols>
  <sheetData>
    <row r="1" customHeight="1" spans="1:6">
      <c r="A1" s="1"/>
      <c r="B1" s="1"/>
      <c r="C1" s="1"/>
      <c r="D1" s="1"/>
      <c r="E1" s="1"/>
      <c r="F1" s="1"/>
    </row>
    <row r="2" ht="15.75" customHeight="1" spans="1:6">
      <c r="A2" s="99">
        <v>1</v>
      </c>
      <c r="B2" s="100">
        <v>0</v>
      </c>
      <c r="C2" s="99">
        <v>1</v>
      </c>
      <c r="D2" s="101"/>
      <c r="E2" s="101"/>
      <c r="F2" s="102" t="s">
        <v>382</v>
      </c>
    </row>
    <row r="3" ht="36.75" customHeight="1" spans="1:6">
      <c r="A3" s="103" t="str">
        <f>"2025"&amp;"年部门政府性基金预算支出预算表"</f>
        <v>2025年部门政府性基金预算支出预算表</v>
      </c>
      <c r="B3" s="103" t="s">
        <v>383</v>
      </c>
      <c r="C3" s="103"/>
      <c r="D3" s="103"/>
      <c r="E3" s="103"/>
      <c r="F3" s="103"/>
    </row>
    <row r="4" ht="13.5" customHeight="1" spans="1:6">
      <c r="A4" s="6" t="s">
        <v>1</v>
      </c>
      <c r="B4" s="6" t="str">
        <f t="shared" ref="A4:B4" si="0">"单位名称："&amp;"景洪市文化和旅游局"</f>
        <v>单位名称：景洪市文化和旅游局</v>
      </c>
      <c r="C4" s="6"/>
      <c r="D4" s="98"/>
      <c r="E4" s="98"/>
      <c r="F4" s="98" t="s">
        <v>2</v>
      </c>
    </row>
    <row r="5" ht="19.5" customHeight="1" spans="1:6">
      <c r="A5" s="104" t="s">
        <v>122</v>
      </c>
      <c r="B5" s="105" t="s">
        <v>49</v>
      </c>
      <c r="C5" s="106" t="s">
        <v>50</v>
      </c>
      <c r="D5" s="12" t="s">
        <v>384</v>
      </c>
      <c r="E5" s="12"/>
      <c r="F5" s="13"/>
    </row>
    <row r="6" ht="18.75" customHeight="1" spans="1:6">
      <c r="A6" s="107"/>
      <c r="B6" s="108"/>
      <c r="C6" s="92"/>
      <c r="D6" s="91" t="s">
        <v>30</v>
      </c>
      <c r="E6" s="91" t="s">
        <v>51</v>
      </c>
      <c r="F6" s="91" t="s">
        <v>52</v>
      </c>
    </row>
    <row r="7" ht="18.75" customHeight="1" spans="1:6">
      <c r="A7" s="107">
        <v>1</v>
      </c>
      <c r="B7" s="109" t="s">
        <v>108</v>
      </c>
      <c r="C7" s="92">
        <v>3</v>
      </c>
      <c r="D7" s="91">
        <v>4</v>
      </c>
      <c r="E7" s="91">
        <v>5</v>
      </c>
      <c r="F7" s="91">
        <v>6</v>
      </c>
    </row>
    <row r="8" ht="21" customHeight="1" spans="1:6">
      <c r="A8" s="20"/>
      <c r="B8" s="20"/>
      <c r="C8" s="20"/>
      <c r="D8" s="21"/>
      <c r="E8" s="21"/>
      <c r="F8" s="21"/>
    </row>
    <row r="9" ht="21" customHeight="1" spans="1:6">
      <c r="A9" s="20"/>
      <c r="B9" s="20"/>
      <c r="C9" s="20"/>
      <c r="D9" s="21"/>
      <c r="E9" s="21"/>
      <c r="F9" s="21"/>
    </row>
    <row r="10" ht="18.75" customHeight="1" spans="1:6">
      <c r="A10" s="110" t="s">
        <v>92</v>
      </c>
      <c r="B10" s="111" t="s">
        <v>92</v>
      </c>
      <c r="C10" s="112" t="s">
        <v>92</v>
      </c>
      <c r="D10" s="21"/>
      <c r="E10" s="21"/>
      <c r="F10" s="21"/>
    </row>
    <row r="11" ht="35" customHeight="1" spans="1:1">
      <c r="A11" s="26" t="s">
        <v>385</v>
      </c>
    </row>
  </sheetData>
  <mergeCells count="7">
    <mergeCell ref="A3:F3"/>
    <mergeCell ref="A4:C4"/>
    <mergeCell ref="D5:F5"/>
    <mergeCell ref="A10:C10"/>
    <mergeCell ref="A5:A6"/>
    <mergeCell ref="B5:B6"/>
    <mergeCell ref="C5:C6"/>
  </mergeCells>
  <printOptions horizontalCentered="1"/>
  <pageMargins left="0.3" right="0.3" top="0.46" bottom="0.46" header="0.4" footer="0.4"/>
  <pageSetup paperSize="9" scale="98" orientation="landscape"/>
  <headerFooter/>
</worksheet>
</file>

<file path=xl/worksheets/sheet1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ummaryRight="0"/>
    <pageSetUpPr fitToPage="1"/>
  </sheetPr>
  <dimension ref="A1:Q27"/>
  <sheetViews>
    <sheetView showZeros="0" workbookViewId="0">
      <pane ySplit="1" topLeftCell="A7" activePane="bottomLeft" state="frozen"/>
      <selection/>
      <selection pane="bottomLeft" activeCell="A4" sqref="A4:F4"/>
    </sheetView>
  </sheetViews>
  <sheetFormatPr defaultColWidth="10.6555555555556" defaultRowHeight="14.25" customHeight="1"/>
  <cols>
    <col min="1" max="1" width="45.6555555555556" customWidth="1"/>
    <col min="2" max="2" width="25.3333333333333" customWidth="1"/>
    <col min="3" max="3" width="41.1555555555556" customWidth="1"/>
    <col min="4" max="4" width="9" customWidth="1"/>
    <col min="5" max="5" width="12" customWidth="1"/>
    <col min="6" max="17" width="19.3333333333333" customWidth="1"/>
  </cols>
  <sheetData>
    <row r="1" customHeight="1" spans="1:17">
      <c r="A1" s="1"/>
      <c r="B1" s="1"/>
      <c r="C1" s="1"/>
      <c r="D1" s="1"/>
      <c r="E1" s="1"/>
      <c r="F1" s="1"/>
      <c r="G1" s="1"/>
      <c r="H1" s="1"/>
      <c r="I1" s="1"/>
      <c r="J1" s="1"/>
      <c r="K1" s="1"/>
      <c r="L1" s="1"/>
      <c r="M1" s="1"/>
      <c r="N1" s="1"/>
      <c r="O1" s="1"/>
      <c r="P1" s="1"/>
      <c r="Q1" s="1"/>
    </row>
    <row r="2" ht="15.75" customHeight="1" spans="1:17">
      <c r="A2" s="3"/>
      <c r="B2" s="3"/>
      <c r="C2" s="3"/>
      <c r="D2" s="3"/>
      <c r="E2" s="3"/>
      <c r="F2" s="3"/>
      <c r="G2" s="3"/>
      <c r="H2" s="3"/>
      <c r="I2" s="3"/>
      <c r="J2" s="3"/>
      <c r="O2" s="84"/>
      <c r="P2" s="84"/>
      <c r="Q2" s="33" t="s">
        <v>386</v>
      </c>
    </row>
    <row r="3" ht="35.25" customHeight="1" spans="1:17">
      <c r="A3" s="34" t="str">
        <f>"2025"&amp;"年部门政府采购预算表"</f>
        <v>2025年部门政府采购预算表</v>
      </c>
      <c r="B3" s="34"/>
      <c r="C3" s="34"/>
      <c r="D3" s="34"/>
      <c r="E3" s="34"/>
      <c r="F3" s="34"/>
      <c r="G3" s="34"/>
      <c r="H3" s="34"/>
      <c r="I3" s="34"/>
      <c r="J3" s="34"/>
      <c r="K3" s="34"/>
      <c r="L3" s="34"/>
      <c r="M3" s="34"/>
      <c r="N3" s="34"/>
      <c r="O3" s="34"/>
      <c r="P3" s="34"/>
      <c r="Q3" s="34"/>
    </row>
    <row r="4" ht="18.75" customHeight="1" spans="1:17">
      <c r="A4" s="35" t="s">
        <v>1</v>
      </c>
      <c r="B4" s="35"/>
      <c r="C4" s="35"/>
      <c r="D4" s="35"/>
      <c r="E4" s="35"/>
      <c r="F4" s="35"/>
      <c r="G4" s="7"/>
      <c r="H4" s="7"/>
      <c r="I4" s="7"/>
      <c r="J4" s="7"/>
      <c r="K4" s="36"/>
      <c r="L4" s="36"/>
      <c r="M4" s="36"/>
      <c r="N4" s="36"/>
      <c r="O4" s="8"/>
      <c r="P4" s="8"/>
      <c r="Q4" s="98" t="s">
        <v>114</v>
      </c>
    </row>
    <row r="5" ht="15.75" customHeight="1" spans="1:17">
      <c r="A5" s="10" t="s">
        <v>387</v>
      </c>
      <c r="B5" s="75" t="s">
        <v>388</v>
      </c>
      <c r="C5" s="75" t="s">
        <v>389</v>
      </c>
      <c r="D5" s="75" t="s">
        <v>390</v>
      </c>
      <c r="E5" s="75" t="s">
        <v>391</v>
      </c>
      <c r="F5" s="75" t="s">
        <v>392</v>
      </c>
      <c r="G5" s="39" t="s">
        <v>129</v>
      </c>
      <c r="H5" s="39"/>
      <c r="I5" s="39"/>
      <c r="J5" s="39"/>
      <c r="K5" s="39"/>
      <c r="L5" s="39"/>
      <c r="M5" s="39"/>
      <c r="N5" s="39"/>
      <c r="O5" s="39"/>
      <c r="P5" s="39"/>
      <c r="Q5" s="40"/>
    </row>
    <row r="6" ht="17.25" customHeight="1" spans="1:17">
      <c r="A6" s="15"/>
      <c r="B6" s="77"/>
      <c r="C6" s="77"/>
      <c r="D6" s="77"/>
      <c r="E6" s="77"/>
      <c r="F6" s="77"/>
      <c r="G6" s="77" t="s">
        <v>30</v>
      </c>
      <c r="H6" s="77" t="s">
        <v>33</v>
      </c>
      <c r="I6" s="77" t="s">
        <v>393</v>
      </c>
      <c r="J6" s="77" t="s">
        <v>394</v>
      </c>
      <c r="K6" s="78" t="s">
        <v>395</v>
      </c>
      <c r="L6" s="89" t="s">
        <v>54</v>
      </c>
      <c r="M6" s="89"/>
      <c r="N6" s="89"/>
      <c r="O6" s="89"/>
      <c r="P6" s="89"/>
      <c r="Q6" s="79"/>
    </row>
    <row r="7" ht="54" customHeight="1" spans="1:17">
      <c r="A7" s="17"/>
      <c r="B7" s="79"/>
      <c r="C7" s="79"/>
      <c r="D7" s="79"/>
      <c r="E7" s="79"/>
      <c r="F7" s="79"/>
      <c r="G7" s="79"/>
      <c r="H7" s="79" t="s">
        <v>32</v>
      </c>
      <c r="I7" s="79"/>
      <c r="J7" s="79"/>
      <c r="K7" s="80"/>
      <c r="L7" s="79" t="s">
        <v>32</v>
      </c>
      <c r="M7" s="79" t="s">
        <v>39</v>
      </c>
      <c r="N7" s="79" t="s">
        <v>138</v>
      </c>
      <c r="O7" s="90" t="s">
        <v>41</v>
      </c>
      <c r="P7" s="80" t="s">
        <v>42</v>
      </c>
      <c r="Q7" s="79" t="s">
        <v>43</v>
      </c>
    </row>
    <row r="8" ht="19.5" customHeight="1" spans="1:17">
      <c r="A8" s="29">
        <v>1</v>
      </c>
      <c r="B8" s="91">
        <v>2</v>
      </c>
      <c r="C8" s="91">
        <v>3</v>
      </c>
      <c r="D8" s="91">
        <v>4</v>
      </c>
      <c r="E8" s="91">
        <v>5</v>
      </c>
      <c r="F8" s="91">
        <v>6</v>
      </c>
      <c r="G8" s="92">
        <v>7</v>
      </c>
      <c r="H8" s="92">
        <v>8</v>
      </c>
      <c r="I8" s="92">
        <v>9</v>
      </c>
      <c r="J8" s="92">
        <v>10</v>
      </c>
      <c r="K8" s="92">
        <v>11</v>
      </c>
      <c r="L8" s="92">
        <v>12</v>
      </c>
      <c r="M8" s="92">
        <v>13</v>
      </c>
      <c r="N8" s="92">
        <v>14</v>
      </c>
      <c r="O8" s="92">
        <v>15</v>
      </c>
      <c r="P8" s="92">
        <v>16</v>
      </c>
      <c r="Q8" s="92">
        <v>17</v>
      </c>
    </row>
    <row r="9" ht="21" customHeight="1" spans="1:17">
      <c r="A9" s="20" t="s">
        <v>45</v>
      </c>
      <c r="B9" s="93"/>
      <c r="C9" s="93"/>
      <c r="D9" s="93"/>
      <c r="E9" s="94">
        <v>144</v>
      </c>
      <c r="F9" s="21">
        <v>250320</v>
      </c>
      <c r="G9" s="21">
        <v>250320</v>
      </c>
      <c r="H9" s="21">
        <v>250320</v>
      </c>
      <c r="I9" s="21"/>
      <c r="J9" s="21"/>
      <c r="K9" s="21"/>
      <c r="L9" s="21"/>
      <c r="M9" s="21"/>
      <c r="N9" s="21"/>
      <c r="O9" s="21"/>
      <c r="P9" s="21"/>
      <c r="Q9" s="21"/>
    </row>
    <row r="10" ht="21" customHeight="1" spans="1:17">
      <c r="A10" s="95" t="s">
        <v>171</v>
      </c>
      <c r="B10" s="20" t="s">
        <v>396</v>
      </c>
      <c r="C10" s="20" t="s">
        <v>397</v>
      </c>
      <c r="D10" s="22" t="s">
        <v>398</v>
      </c>
      <c r="E10" s="96">
        <v>40</v>
      </c>
      <c r="F10" s="21">
        <v>6600</v>
      </c>
      <c r="G10" s="21">
        <v>6600</v>
      </c>
      <c r="H10" s="21">
        <v>6600</v>
      </c>
      <c r="I10" s="21"/>
      <c r="J10" s="21"/>
      <c r="K10" s="21"/>
      <c r="L10" s="21"/>
      <c r="M10" s="21"/>
      <c r="N10" s="21"/>
      <c r="O10" s="21"/>
      <c r="P10" s="21"/>
      <c r="Q10" s="21"/>
    </row>
    <row r="11" ht="21" customHeight="1" spans="1:17">
      <c r="A11" s="95" t="s">
        <v>191</v>
      </c>
      <c r="B11" s="20" t="s">
        <v>399</v>
      </c>
      <c r="C11" s="20" t="s">
        <v>400</v>
      </c>
      <c r="D11" s="22" t="s">
        <v>314</v>
      </c>
      <c r="E11" s="96">
        <v>1</v>
      </c>
      <c r="F11" s="21">
        <v>7200</v>
      </c>
      <c r="G11" s="21">
        <v>7200</v>
      </c>
      <c r="H11" s="21">
        <v>7200</v>
      </c>
      <c r="I11" s="21"/>
      <c r="J11" s="21"/>
      <c r="K11" s="21"/>
      <c r="L11" s="21"/>
      <c r="M11" s="21"/>
      <c r="N11" s="21"/>
      <c r="O11" s="21"/>
      <c r="P11" s="21"/>
      <c r="Q11" s="21"/>
    </row>
    <row r="12" ht="21" customHeight="1" spans="1:17">
      <c r="A12" s="95" t="s">
        <v>191</v>
      </c>
      <c r="B12" s="20" t="s">
        <v>401</v>
      </c>
      <c r="C12" s="20" t="s">
        <v>402</v>
      </c>
      <c r="D12" s="22" t="s">
        <v>314</v>
      </c>
      <c r="E12" s="96">
        <v>1</v>
      </c>
      <c r="F12" s="21">
        <v>13800</v>
      </c>
      <c r="G12" s="21">
        <v>13800</v>
      </c>
      <c r="H12" s="21">
        <v>13800</v>
      </c>
      <c r="I12" s="21"/>
      <c r="J12" s="21"/>
      <c r="K12" s="21"/>
      <c r="L12" s="21"/>
      <c r="M12" s="21"/>
      <c r="N12" s="21"/>
      <c r="O12" s="21"/>
      <c r="P12" s="21"/>
      <c r="Q12" s="21"/>
    </row>
    <row r="13" ht="21" customHeight="1" spans="1:17">
      <c r="A13" s="95" t="s">
        <v>191</v>
      </c>
      <c r="B13" s="20" t="s">
        <v>403</v>
      </c>
      <c r="C13" s="20" t="s">
        <v>404</v>
      </c>
      <c r="D13" s="22" t="s">
        <v>314</v>
      </c>
      <c r="E13" s="96">
        <v>1</v>
      </c>
      <c r="F13" s="21">
        <v>10000</v>
      </c>
      <c r="G13" s="21">
        <v>10000</v>
      </c>
      <c r="H13" s="21">
        <v>10000</v>
      </c>
      <c r="I13" s="21"/>
      <c r="J13" s="21"/>
      <c r="K13" s="21"/>
      <c r="L13" s="21"/>
      <c r="M13" s="21"/>
      <c r="N13" s="21"/>
      <c r="O13" s="21"/>
      <c r="P13" s="21"/>
      <c r="Q13" s="21"/>
    </row>
    <row r="14" ht="21" customHeight="1" spans="1:17">
      <c r="A14" s="95" t="s">
        <v>231</v>
      </c>
      <c r="B14" s="20" t="s">
        <v>405</v>
      </c>
      <c r="C14" s="20" t="s">
        <v>406</v>
      </c>
      <c r="D14" s="22" t="s">
        <v>305</v>
      </c>
      <c r="E14" s="96">
        <v>12</v>
      </c>
      <c r="F14" s="21">
        <v>68520</v>
      </c>
      <c r="G14" s="21">
        <v>68520</v>
      </c>
      <c r="H14" s="21">
        <v>68520</v>
      </c>
      <c r="I14" s="21"/>
      <c r="J14" s="21"/>
      <c r="K14" s="21"/>
      <c r="L14" s="21"/>
      <c r="M14" s="21"/>
      <c r="N14" s="21"/>
      <c r="O14" s="21"/>
      <c r="P14" s="21"/>
      <c r="Q14" s="21"/>
    </row>
    <row r="15" ht="21" customHeight="1" spans="1:17">
      <c r="A15" s="95" t="s">
        <v>231</v>
      </c>
      <c r="B15" s="20" t="s">
        <v>407</v>
      </c>
      <c r="C15" s="20" t="s">
        <v>408</v>
      </c>
      <c r="D15" s="22" t="s">
        <v>305</v>
      </c>
      <c r="E15" s="96">
        <v>2</v>
      </c>
      <c r="F15" s="21">
        <v>13200</v>
      </c>
      <c r="G15" s="21">
        <v>13200</v>
      </c>
      <c r="H15" s="21">
        <v>13200</v>
      </c>
      <c r="I15" s="21"/>
      <c r="J15" s="21"/>
      <c r="K15" s="21"/>
      <c r="L15" s="21"/>
      <c r="M15" s="21"/>
      <c r="N15" s="21"/>
      <c r="O15" s="21"/>
      <c r="P15" s="21"/>
      <c r="Q15" s="21"/>
    </row>
    <row r="16" ht="21" customHeight="1" spans="1:17">
      <c r="A16" s="95" t="s">
        <v>231</v>
      </c>
      <c r="B16" s="20" t="s">
        <v>409</v>
      </c>
      <c r="C16" s="20" t="s">
        <v>410</v>
      </c>
      <c r="D16" s="22" t="s">
        <v>305</v>
      </c>
      <c r="E16" s="96">
        <v>1</v>
      </c>
      <c r="F16" s="21">
        <v>23500</v>
      </c>
      <c r="G16" s="21">
        <v>23500</v>
      </c>
      <c r="H16" s="21">
        <v>23500</v>
      </c>
      <c r="I16" s="21"/>
      <c r="J16" s="21"/>
      <c r="K16" s="21"/>
      <c r="L16" s="21"/>
      <c r="M16" s="21"/>
      <c r="N16" s="21"/>
      <c r="O16" s="21"/>
      <c r="P16" s="21"/>
      <c r="Q16" s="21"/>
    </row>
    <row r="17" ht="21" customHeight="1" spans="1:17">
      <c r="A17" s="95" t="s">
        <v>231</v>
      </c>
      <c r="B17" s="20" t="s">
        <v>411</v>
      </c>
      <c r="C17" s="20" t="s">
        <v>412</v>
      </c>
      <c r="D17" s="22" t="s">
        <v>305</v>
      </c>
      <c r="E17" s="96">
        <v>3</v>
      </c>
      <c r="F17" s="21">
        <v>7950</v>
      </c>
      <c r="G17" s="21">
        <v>7950</v>
      </c>
      <c r="H17" s="21">
        <v>7950</v>
      </c>
      <c r="I17" s="21"/>
      <c r="J17" s="21"/>
      <c r="K17" s="21"/>
      <c r="L17" s="21"/>
      <c r="M17" s="21"/>
      <c r="N17" s="21"/>
      <c r="O17" s="21"/>
      <c r="P17" s="21"/>
      <c r="Q17" s="21"/>
    </row>
    <row r="18" ht="21" customHeight="1" spans="1:17">
      <c r="A18" s="95" t="s">
        <v>231</v>
      </c>
      <c r="B18" s="20" t="s">
        <v>413</v>
      </c>
      <c r="C18" s="20" t="s">
        <v>414</v>
      </c>
      <c r="D18" s="22" t="s">
        <v>305</v>
      </c>
      <c r="E18" s="96">
        <v>8</v>
      </c>
      <c r="F18" s="21">
        <v>27600</v>
      </c>
      <c r="G18" s="21">
        <v>27600</v>
      </c>
      <c r="H18" s="21">
        <v>27600</v>
      </c>
      <c r="I18" s="21"/>
      <c r="J18" s="21"/>
      <c r="K18" s="21"/>
      <c r="L18" s="21"/>
      <c r="M18" s="21"/>
      <c r="N18" s="21"/>
      <c r="O18" s="21"/>
      <c r="P18" s="21"/>
      <c r="Q18" s="21"/>
    </row>
    <row r="19" ht="21" customHeight="1" spans="1:17">
      <c r="A19" s="95" t="s">
        <v>231</v>
      </c>
      <c r="B19" s="20" t="s">
        <v>415</v>
      </c>
      <c r="C19" s="20" t="s">
        <v>414</v>
      </c>
      <c r="D19" s="22" t="s">
        <v>305</v>
      </c>
      <c r="E19" s="96">
        <v>2</v>
      </c>
      <c r="F19" s="21">
        <v>14000</v>
      </c>
      <c r="G19" s="21">
        <v>14000</v>
      </c>
      <c r="H19" s="21">
        <v>14000</v>
      </c>
      <c r="I19" s="21"/>
      <c r="J19" s="21"/>
      <c r="K19" s="21"/>
      <c r="L19" s="21"/>
      <c r="M19" s="21"/>
      <c r="N19" s="21"/>
      <c r="O19" s="21"/>
      <c r="P19" s="21"/>
      <c r="Q19" s="21"/>
    </row>
    <row r="20" ht="21" customHeight="1" spans="1:17">
      <c r="A20" s="95" t="s">
        <v>231</v>
      </c>
      <c r="B20" s="20" t="s">
        <v>416</v>
      </c>
      <c r="C20" s="20" t="s">
        <v>417</v>
      </c>
      <c r="D20" s="22" t="s">
        <v>418</v>
      </c>
      <c r="E20" s="96">
        <v>23</v>
      </c>
      <c r="F20" s="21">
        <v>27600</v>
      </c>
      <c r="G20" s="21">
        <v>27600</v>
      </c>
      <c r="H20" s="21">
        <v>27600</v>
      </c>
      <c r="I20" s="21"/>
      <c r="J20" s="21"/>
      <c r="K20" s="21"/>
      <c r="L20" s="21"/>
      <c r="M20" s="21"/>
      <c r="N20" s="21"/>
      <c r="O20" s="21"/>
      <c r="P20" s="21"/>
      <c r="Q20" s="21"/>
    </row>
    <row r="21" ht="21" customHeight="1" spans="1:17">
      <c r="A21" s="95" t="s">
        <v>231</v>
      </c>
      <c r="B21" s="20" t="s">
        <v>419</v>
      </c>
      <c r="C21" s="20" t="s">
        <v>420</v>
      </c>
      <c r="D21" s="22" t="s">
        <v>418</v>
      </c>
      <c r="E21" s="96">
        <v>1</v>
      </c>
      <c r="F21" s="21">
        <v>5850</v>
      </c>
      <c r="G21" s="21">
        <v>5850</v>
      </c>
      <c r="H21" s="21">
        <v>5850</v>
      </c>
      <c r="I21" s="21"/>
      <c r="J21" s="21"/>
      <c r="K21" s="21"/>
      <c r="L21" s="21"/>
      <c r="M21" s="21"/>
      <c r="N21" s="21"/>
      <c r="O21" s="21"/>
      <c r="P21" s="21"/>
      <c r="Q21" s="21"/>
    </row>
    <row r="22" ht="21" customHeight="1" spans="1:17">
      <c r="A22" s="95" t="s">
        <v>231</v>
      </c>
      <c r="B22" s="20" t="s">
        <v>421</v>
      </c>
      <c r="C22" s="20" t="s">
        <v>422</v>
      </c>
      <c r="D22" s="22" t="s">
        <v>423</v>
      </c>
      <c r="E22" s="96">
        <v>49</v>
      </c>
      <c r="F22" s="21">
        <v>24500</v>
      </c>
      <c r="G22" s="21">
        <v>24500</v>
      </c>
      <c r="H22" s="21">
        <v>24500</v>
      </c>
      <c r="I22" s="21"/>
      <c r="J22" s="21"/>
      <c r="K22" s="21"/>
      <c r="L22" s="21"/>
      <c r="M22" s="21"/>
      <c r="N22" s="21"/>
      <c r="O22" s="21"/>
      <c r="P22" s="21"/>
      <c r="Q22" s="21"/>
    </row>
    <row r="23" ht="21" customHeight="1" spans="1:17">
      <c r="A23" s="20" t="s">
        <v>47</v>
      </c>
      <c r="B23" s="20"/>
      <c r="C23" s="20"/>
      <c r="D23" s="20"/>
      <c r="E23" s="94">
        <v>22</v>
      </c>
      <c r="F23" s="21">
        <v>23000</v>
      </c>
      <c r="G23" s="21">
        <v>23000</v>
      </c>
      <c r="H23" s="21">
        <v>23000</v>
      </c>
      <c r="I23" s="21"/>
      <c r="J23" s="21"/>
      <c r="K23" s="21"/>
      <c r="L23" s="21"/>
      <c r="M23" s="21"/>
      <c r="N23" s="21"/>
      <c r="O23" s="21"/>
      <c r="P23" s="21"/>
      <c r="Q23" s="21"/>
    </row>
    <row r="24" ht="21" customHeight="1" spans="1:17">
      <c r="A24" s="95" t="s">
        <v>171</v>
      </c>
      <c r="B24" s="20" t="s">
        <v>396</v>
      </c>
      <c r="C24" s="20" t="s">
        <v>397</v>
      </c>
      <c r="D24" s="22" t="s">
        <v>398</v>
      </c>
      <c r="E24" s="96">
        <v>20</v>
      </c>
      <c r="F24" s="21">
        <v>3000</v>
      </c>
      <c r="G24" s="21">
        <v>3000</v>
      </c>
      <c r="H24" s="21">
        <v>3000</v>
      </c>
      <c r="I24" s="21"/>
      <c r="J24" s="21"/>
      <c r="K24" s="21"/>
      <c r="L24" s="21"/>
      <c r="M24" s="21"/>
      <c r="N24" s="21"/>
      <c r="O24" s="21"/>
      <c r="P24" s="21"/>
      <c r="Q24" s="21"/>
    </row>
    <row r="25" ht="21" customHeight="1" spans="1:17">
      <c r="A25" s="95" t="s">
        <v>171</v>
      </c>
      <c r="B25" s="20" t="s">
        <v>401</v>
      </c>
      <c r="C25" s="20" t="s">
        <v>402</v>
      </c>
      <c r="D25" s="22" t="s">
        <v>314</v>
      </c>
      <c r="E25" s="96">
        <v>1</v>
      </c>
      <c r="F25" s="21">
        <v>4000</v>
      </c>
      <c r="G25" s="21">
        <v>4000</v>
      </c>
      <c r="H25" s="21">
        <v>4000</v>
      </c>
      <c r="I25" s="21"/>
      <c r="J25" s="21"/>
      <c r="K25" s="21"/>
      <c r="L25" s="21"/>
      <c r="M25" s="21"/>
      <c r="N25" s="21"/>
      <c r="O25" s="21"/>
      <c r="P25" s="21"/>
      <c r="Q25" s="21"/>
    </row>
    <row r="26" ht="21" customHeight="1" spans="1:17">
      <c r="A26" s="95" t="s">
        <v>171</v>
      </c>
      <c r="B26" s="20" t="s">
        <v>403</v>
      </c>
      <c r="C26" s="20" t="s">
        <v>404</v>
      </c>
      <c r="D26" s="22" t="s">
        <v>314</v>
      </c>
      <c r="E26" s="96">
        <v>1</v>
      </c>
      <c r="F26" s="21">
        <v>16000</v>
      </c>
      <c r="G26" s="21">
        <v>16000</v>
      </c>
      <c r="H26" s="21">
        <v>16000</v>
      </c>
      <c r="I26" s="21"/>
      <c r="J26" s="21"/>
      <c r="K26" s="21"/>
      <c r="L26" s="21"/>
      <c r="M26" s="21"/>
      <c r="N26" s="21"/>
      <c r="O26" s="21"/>
      <c r="P26" s="21"/>
      <c r="Q26" s="21"/>
    </row>
    <row r="27" ht="21" customHeight="1" spans="1:17">
      <c r="A27" s="82" t="s">
        <v>92</v>
      </c>
      <c r="B27" s="83"/>
      <c r="C27" s="83"/>
      <c r="D27" s="83"/>
      <c r="E27" s="97"/>
      <c r="F27" s="21">
        <v>273320</v>
      </c>
      <c r="G27" s="21">
        <v>273320</v>
      </c>
      <c r="H27" s="21">
        <v>273320</v>
      </c>
      <c r="I27" s="21"/>
      <c r="J27" s="21"/>
      <c r="K27" s="21"/>
      <c r="L27" s="21"/>
      <c r="M27" s="21"/>
      <c r="N27" s="21"/>
      <c r="O27" s="21"/>
      <c r="P27" s="21"/>
      <c r="Q27" s="21"/>
    </row>
  </sheetData>
  <mergeCells count="16">
    <mergeCell ref="A3:Q3"/>
    <mergeCell ref="A4:F4"/>
    <mergeCell ref="G5:Q5"/>
    <mergeCell ref="L6:Q6"/>
    <mergeCell ref="A27:E27"/>
    <mergeCell ref="A5:A7"/>
    <mergeCell ref="B5:B7"/>
    <mergeCell ref="C5:C7"/>
    <mergeCell ref="D5:D7"/>
    <mergeCell ref="E5:E7"/>
    <mergeCell ref="F5:F7"/>
    <mergeCell ref="G6:G7"/>
    <mergeCell ref="H6:H7"/>
    <mergeCell ref="I6:I7"/>
    <mergeCell ref="J6:J7"/>
    <mergeCell ref="K6:K7"/>
  </mergeCells>
  <printOptions horizontalCentered="1"/>
  <pageMargins left="0.79" right="0.79" top="0.59" bottom="0.59" header="0" footer="0"/>
  <pageSetup paperSize="9" scale="60" orientation="landscape"/>
  <headerFooter/>
</worksheet>
</file>

<file path=xl/worksheets/sheet1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ummaryRight="0"/>
    <pageSetUpPr fitToPage="1"/>
  </sheetPr>
  <dimension ref="A1:N12"/>
  <sheetViews>
    <sheetView showZeros="0" workbookViewId="0">
      <pane ySplit="1" topLeftCell="A2" activePane="bottomLeft" state="frozen"/>
      <selection/>
      <selection pane="bottomLeft" activeCell="B19" sqref="B19"/>
    </sheetView>
  </sheetViews>
  <sheetFormatPr defaultColWidth="10.6555555555556" defaultRowHeight="14.25" customHeight="1"/>
  <cols>
    <col min="1" max="1" width="56.9777777777778" customWidth="1"/>
    <col min="2" max="3" width="25.5" customWidth="1"/>
    <col min="4" max="14" width="22.1555555555556" customWidth="1"/>
  </cols>
  <sheetData>
    <row r="1" customHeight="1" spans="1:14">
      <c r="A1" s="1"/>
      <c r="B1" s="1"/>
      <c r="C1" s="1"/>
      <c r="D1" s="1"/>
      <c r="E1" s="1"/>
      <c r="F1" s="1"/>
      <c r="G1" s="1"/>
      <c r="H1" s="1"/>
      <c r="I1" s="1"/>
      <c r="J1" s="1"/>
      <c r="K1" s="1"/>
      <c r="L1" s="1"/>
      <c r="M1" s="1"/>
      <c r="N1" s="1"/>
    </row>
    <row r="2" ht="13.5" customHeight="1" spans="1:14">
      <c r="A2" s="69"/>
      <c r="B2" s="69"/>
      <c r="C2" s="70"/>
      <c r="D2" s="69"/>
      <c r="E2" s="69"/>
      <c r="F2" s="69"/>
      <c r="G2" s="69"/>
      <c r="H2" s="71"/>
      <c r="I2" s="69"/>
      <c r="J2" s="69"/>
      <c r="K2" s="69"/>
      <c r="L2" s="84"/>
      <c r="M2" s="85"/>
      <c r="N2" s="86" t="s">
        <v>424</v>
      </c>
    </row>
    <row r="3" ht="34.5" customHeight="1" spans="1:14">
      <c r="A3" s="34" t="str">
        <f>"2025"&amp;"年部门政府购买服务预算表"</f>
        <v>2025年部门政府购买服务预算表</v>
      </c>
      <c r="B3" s="34"/>
      <c r="C3" s="34"/>
      <c r="D3" s="34"/>
      <c r="E3" s="34"/>
      <c r="F3" s="34"/>
      <c r="G3" s="34"/>
      <c r="H3" s="34"/>
      <c r="I3" s="34"/>
      <c r="J3" s="34"/>
      <c r="K3" s="34"/>
      <c r="L3" s="34"/>
      <c r="M3" s="34"/>
      <c r="N3" s="34"/>
    </row>
    <row r="4" ht="18.75" customHeight="1" spans="1:14">
      <c r="A4" s="72" t="s">
        <v>1</v>
      </c>
      <c r="B4" s="72"/>
      <c r="C4" s="72"/>
      <c r="D4" s="73"/>
      <c r="E4" s="73"/>
      <c r="F4" s="73"/>
      <c r="G4" s="73"/>
      <c r="H4" s="74"/>
      <c r="I4" s="73"/>
      <c r="J4" s="73"/>
      <c r="K4" s="73"/>
      <c r="L4" s="8"/>
      <c r="M4" s="87"/>
      <c r="N4" s="88" t="s">
        <v>114</v>
      </c>
    </row>
    <row r="5" ht="18.75" customHeight="1" spans="1:14">
      <c r="A5" s="10" t="s">
        <v>387</v>
      </c>
      <c r="B5" s="75" t="s">
        <v>425</v>
      </c>
      <c r="C5" s="76" t="s">
        <v>426</v>
      </c>
      <c r="D5" s="39" t="s">
        <v>129</v>
      </c>
      <c r="E5" s="39"/>
      <c r="F5" s="39"/>
      <c r="G5" s="39"/>
      <c r="H5" s="39"/>
      <c r="I5" s="39"/>
      <c r="J5" s="39"/>
      <c r="K5" s="39"/>
      <c r="L5" s="39"/>
      <c r="M5" s="39"/>
      <c r="N5" s="40"/>
    </row>
    <row r="6" ht="17.25" customHeight="1" spans="1:14">
      <c r="A6" s="15"/>
      <c r="B6" s="77"/>
      <c r="C6" s="78"/>
      <c r="D6" s="77" t="s">
        <v>30</v>
      </c>
      <c r="E6" s="77" t="s">
        <v>33</v>
      </c>
      <c r="F6" s="77" t="s">
        <v>393</v>
      </c>
      <c r="G6" s="77" t="s">
        <v>394</v>
      </c>
      <c r="H6" s="78" t="s">
        <v>395</v>
      </c>
      <c r="I6" s="89" t="s">
        <v>54</v>
      </c>
      <c r="J6" s="89"/>
      <c r="K6" s="89"/>
      <c r="L6" s="89"/>
      <c r="M6" s="89"/>
      <c r="N6" s="79"/>
    </row>
    <row r="7" ht="54" customHeight="1" spans="1:14">
      <c r="A7" s="17"/>
      <c r="B7" s="79"/>
      <c r="C7" s="80"/>
      <c r="D7" s="79"/>
      <c r="E7" s="79"/>
      <c r="F7" s="79"/>
      <c r="G7" s="79"/>
      <c r="H7" s="80"/>
      <c r="I7" s="79" t="s">
        <v>32</v>
      </c>
      <c r="J7" s="79" t="s">
        <v>39</v>
      </c>
      <c r="K7" s="79" t="s">
        <v>138</v>
      </c>
      <c r="L7" s="90" t="s">
        <v>41</v>
      </c>
      <c r="M7" s="80" t="s">
        <v>42</v>
      </c>
      <c r="N7" s="79" t="s">
        <v>43</v>
      </c>
    </row>
    <row r="8" ht="19.5" customHeight="1" spans="1:14">
      <c r="A8" s="81">
        <v>1</v>
      </c>
      <c r="B8" s="81">
        <v>2</v>
      </c>
      <c r="C8" s="81">
        <v>3</v>
      </c>
      <c r="D8" s="81">
        <v>4</v>
      </c>
      <c r="E8" s="81">
        <v>5</v>
      </c>
      <c r="F8" s="81">
        <v>6</v>
      </c>
      <c r="G8" s="81">
        <v>7</v>
      </c>
      <c r="H8" s="81">
        <v>8</v>
      </c>
      <c r="I8" s="81">
        <v>9</v>
      </c>
      <c r="J8" s="81">
        <v>10</v>
      </c>
      <c r="K8" s="81">
        <v>11</v>
      </c>
      <c r="L8" s="81">
        <v>12</v>
      </c>
      <c r="M8" s="81">
        <v>13</v>
      </c>
      <c r="N8" s="81">
        <v>14</v>
      </c>
    </row>
    <row r="9" ht="21" customHeight="1" spans="1:14">
      <c r="A9" s="20"/>
      <c r="B9" s="20"/>
      <c r="C9" s="20"/>
      <c r="D9" s="21"/>
      <c r="E9" s="21"/>
      <c r="F9" s="21"/>
      <c r="G9" s="21"/>
      <c r="H9" s="21"/>
      <c r="I9" s="21"/>
      <c r="J9" s="21"/>
      <c r="K9" s="21"/>
      <c r="L9" s="21"/>
      <c r="M9" s="21"/>
      <c r="N9" s="21"/>
    </row>
    <row r="10" ht="21" customHeight="1" spans="1:14">
      <c r="A10" s="20"/>
      <c r="B10" s="20"/>
      <c r="C10" s="20"/>
      <c r="D10" s="21"/>
      <c r="E10" s="21"/>
      <c r="F10" s="21"/>
      <c r="G10" s="21"/>
      <c r="H10" s="21"/>
      <c r="I10" s="21"/>
      <c r="J10" s="21"/>
      <c r="K10" s="21"/>
      <c r="L10" s="21"/>
      <c r="M10" s="21"/>
      <c r="N10" s="21"/>
    </row>
    <row r="11" ht="21" customHeight="1" spans="1:14">
      <c r="A11" s="82" t="s">
        <v>92</v>
      </c>
      <c r="B11" s="83"/>
      <c r="C11" s="83"/>
      <c r="D11" s="21"/>
      <c r="E11" s="21"/>
      <c r="F11" s="21"/>
      <c r="G11" s="21"/>
      <c r="H11" s="21"/>
      <c r="I11" s="21"/>
      <c r="J11" s="21"/>
      <c r="K11" s="21"/>
      <c r="L11" s="21"/>
      <c r="M11" s="21"/>
      <c r="N11" s="21"/>
    </row>
    <row r="12" ht="37" customHeight="1" spans="1:1">
      <c r="A12" s="26" t="s">
        <v>385</v>
      </c>
    </row>
  </sheetData>
  <mergeCells count="13">
    <mergeCell ref="A3:N3"/>
    <mergeCell ref="A4:C4"/>
    <mergeCell ref="D5:N5"/>
    <mergeCell ref="I6:N6"/>
    <mergeCell ref="A11:C11"/>
    <mergeCell ref="A5:A7"/>
    <mergeCell ref="B5:B7"/>
    <mergeCell ref="C5:C7"/>
    <mergeCell ref="D6:D7"/>
    <mergeCell ref="E6:E7"/>
    <mergeCell ref="F6:F7"/>
    <mergeCell ref="G6:G7"/>
    <mergeCell ref="H6:H7"/>
  </mergeCells>
  <printOptions horizontalCentered="1"/>
  <pageMargins left="0.79" right="0.79" top="0.59" bottom="0.59" header="0" footer="0"/>
  <pageSetup paperSize="9" scale="60" orientation="landscape"/>
  <headerFooter/>
</worksheet>
</file>

<file path=xl/worksheets/sheet1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ummaryRight="0"/>
    <pageSetUpPr fitToPage="1"/>
  </sheetPr>
  <dimension ref="A1:G10"/>
  <sheetViews>
    <sheetView showZeros="0" workbookViewId="0">
      <pane ySplit="1" topLeftCell="A2" activePane="bottomLeft" state="frozen"/>
      <selection/>
      <selection pane="bottomLeft" activeCell="C12" sqref="C12"/>
    </sheetView>
  </sheetViews>
  <sheetFormatPr defaultColWidth="10.6555555555556" defaultRowHeight="14.25" customHeight="1" outlineLevelCol="6"/>
  <cols>
    <col min="1" max="1" width="44" customWidth="1"/>
    <col min="2" max="7" width="21.5" customWidth="1"/>
  </cols>
  <sheetData>
    <row r="1" customHeight="1" spans="1:7">
      <c r="A1" s="1"/>
      <c r="B1" s="1"/>
      <c r="C1" s="1"/>
      <c r="D1" s="1"/>
      <c r="E1" s="1"/>
      <c r="F1" s="1"/>
      <c r="G1" s="1"/>
    </row>
    <row r="2" ht="13.5" customHeight="1" spans="1:7">
      <c r="A2" s="61"/>
      <c r="B2" s="61"/>
      <c r="C2" s="61"/>
      <c r="D2" s="61"/>
      <c r="E2" s="61"/>
      <c r="F2" s="62"/>
      <c r="G2" s="62" t="s">
        <v>427</v>
      </c>
    </row>
    <row r="3" ht="27.75" customHeight="1" spans="1:7">
      <c r="A3" s="63" t="s">
        <v>428</v>
      </c>
      <c r="B3" s="46"/>
      <c r="C3" s="46"/>
      <c r="D3" s="46"/>
      <c r="E3" s="46"/>
      <c r="F3" s="46"/>
      <c r="G3" s="46"/>
    </row>
    <row r="4" ht="18" customHeight="1" spans="1:7">
      <c r="A4" s="64" t="s">
        <v>1</v>
      </c>
      <c r="B4" s="65"/>
      <c r="C4" s="65"/>
      <c r="D4" s="65"/>
      <c r="E4" s="65"/>
      <c r="F4" s="66"/>
      <c r="G4" s="66" t="s">
        <v>114</v>
      </c>
    </row>
    <row r="5" ht="19.5" customHeight="1" spans="1:7">
      <c r="A5" s="67" t="s">
        <v>429</v>
      </c>
      <c r="B5" s="53" t="s">
        <v>125</v>
      </c>
      <c r="C5" s="53" t="s">
        <v>126</v>
      </c>
      <c r="D5" s="53" t="s">
        <v>129</v>
      </c>
      <c r="E5" s="53"/>
      <c r="F5" s="53"/>
      <c r="G5" s="53" t="s">
        <v>430</v>
      </c>
    </row>
    <row r="6" ht="40.5" customHeight="1" spans="1:7">
      <c r="A6" s="68"/>
      <c r="B6" s="53"/>
      <c r="C6" s="53"/>
      <c r="D6" s="53" t="s">
        <v>30</v>
      </c>
      <c r="E6" s="51" t="s">
        <v>33</v>
      </c>
      <c r="F6" s="51" t="s">
        <v>431</v>
      </c>
      <c r="G6" s="51"/>
    </row>
    <row r="7" ht="19.5" customHeight="1" spans="1:7">
      <c r="A7" s="53">
        <v>1</v>
      </c>
      <c r="B7" s="53">
        <v>2</v>
      </c>
      <c r="C7" s="53">
        <v>3</v>
      </c>
      <c r="D7" s="53">
        <v>4</v>
      </c>
      <c r="E7" s="53">
        <v>5</v>
      </c>
      <c r="F7" s="53">
        <v>6</v>
      </c>
      <c r="G7" s="53">
        <v>7</v>
      </c>
    </row>
    <row r="8" ht="19.5" customHeight="1" spans="1:7">
      <c r="A8" s="54"/>
      <c r="B8" s="21"/>
      <c r="C8" s="21"/>
      <c r="D8" s="21"/>
      <c r="E8" s="21"/>
      <c r="F8" s="21"/>
      <c r="G8" s="21"/>
    </row>
    <row r="9" ht="19.5" customHeight="1" spans="1:7">
      <c r="A9" s="54"/>
      <c r="B9" s="20"/>
      <c r="C9" s="20"/>
      <c r="D9" s="21"/>
      <c r="E9" s="21"/>
      <c r="F9" s="21"/>
      <c r="G9" s="21"/>
    </row>
    <row r="10" ht="41" customHeight="1" spans="1:1">
      <c r="A10" s="26" t="s">
        <v>385</v>
      </c>
    </row>
  </sheetData>
  <mergeCells count="7">
    <mergeCell ref="A3:F3"/>
    <mergeCell ref="A4:E4"/>
    <mergeCell ref="D5:F5"/>
    <mergeCell ref="A5:A6"/>
    <mergeCell ref="B5:B6"/>
    <mergeCell ref="C5:C6"/>
    <mergeCell ref="G5:G6"/>
  </mergeCells>
  <printOptions horizontalCentered="1"/>
  <pageMargins left="0.8" right="0.8" top="0.6" bottom="0.6" header="0" footer="0"/>
  <pageSetup paperSize="9" scale="58" orientation="landscape"/>
  <headerFooter/>
</worksheet>
</file>

<file path=xl/worksheets/sheet1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ummaryRight="0"/>
    <pageSetUpPr fitToPage="1"/>
  </sheetPr>
  <dimension ref="A1:J21"/>
  <sheetViews>
    <sheetView showZeros="0" workbookViewId="0">
      <pane ySplit="1" topLeftCell="A2" activePane="bottomLeft" state="frozen"/>
      <selection/>
      <selection pane="bottomLeft" activeCell="A20" sqref="A20"/>
    </sheetView>
  </sheetViews>
  <sheetFormatPr defaultColWidth="10.6555555555556" defaultRowHeight="12" customHeight="1"/>
  <cols>
    <col min="1" max="1" width="40" customWidth="1"/>
    <col min="2" max="2" width="56" customWidth="1"/>
    <col min="3" max="3" width="20.1555555555556" customWidth="1"/>
    <col min="4" max="4" width="15.5" customWidth="1"/>
    <col min="5" max="5" width="27.5" customWidth="1"/>
    <col min="6" max="6" width="13.1555555555556" customWidth="1"/>
    <col min="7" max="7" width="15.3333333333333" customWidth="1"/>
    <col min="8" max="9" width="14.5" customWidth="1"/>
    <col min="10" max="10" width="98.1555555555556" customWidth="1"/>
  </cols>
  <sheetData>
    <row r="1" customHeight="1" spans="1:10">
      <c r="A1" s="1"/>
      <c r="B1" s="1"/>
      <c r="C1" s="1"/>
      <c r="D1" s="1"/>
      <c r="E1" s="1"/>
      <c r="F1" s="1"/>
      <c r="G1" s="1"/>
      <c r="H1" s="1"/>
      <c r="I1" s="1"/>
      <c r="J1" s="1"/>
    </row>
    <row r="2" ht="15" customHeight="1" spans="10:10">
      <c r="J2" s="59" t="s">
        <v>432</v>
      </c>
    </row>
    <row r="3" ht="28.5" customHeight="1" spans="1:10">
      <c r="A3" s="46" t="s">
        <v>433</v>
      </c>
      <c r="B3" s="46"/>
      <c r="C3" s="46"/>
      <c r="D3" s="46"/>
      <c r="E3" s="46"/>
      <c r="F3" s="47"/>
      <c r="G3" s="46"/>
      <c r="H3" s="47"/>
      <c r="I3" s="47"/>
      <c r="J3" s="46"/>
    </row>
    <row r="4" ht="17.25" customHeight="1" spans="1:10">
      <c r="A4" s="48" t="s">
        <v>1</v>
      </c>
      <c r="B4" s="49"/>
      <c r="C4" s="49"/>
      <c r="D4" s="49"/>
      <c r="E4" s="49"/>
      <c r="F4" s="50"/>
      <c r="G4" s="49"/>
      <c r="H4" s="50"/>
      <c r="I4" s="60"/>
      <c r="J4" s="60"/>
    </row>
    <row r="5" ht="44.25" customHeight="1" spans="1:10">
      <c r="A5" s="51" t="s">
        <v>248</v>
      </c>
      <c r="B5" s="51" t="s">
        <v>249</v>
      </c>
      <c r="C5" s="51" t="s">
        <v>250</v>
      </c>
      <c r="D5" s="51" t="s">
        <v>251</v>
      </c>
      <c r="E5" s="51" t="s">
        <v>252</v>
      </c>
      <c r="F5" s="52" t="s">
        <v>253</v>
      </c>
      <c r="G5" s="51" t="s">
        <v>254</v>
      </c>
      <c r="H5" s="52" t="s">
        <v>255</v>
      </c>
      <c r="I5" s="52" t="s">
        <v>256</v>
      </c>
      <c r="J5" s="51" t="s">
        <v>257</v>
      </c>
    </row>
    <row r="6" ht="14.25" customHeight="1" spans="1:10">
      <c r="A6" s="53">
        <v>1</v>
      </c>
      <c r="B6" s="53">
        <v>2</v>
      </c>
      <c r="C6" s="53">
        <v>3</v>
      </c>
      <c r="D6" s="53">
        <v>4</v>
      </c>
      <c r="E6" s="53">
        <v>5</v>
      </c>
      <c r="F6" s="53">
        <v>6</v>
      </c>
      <c r="G6" s="53">
        <v>7</v>
      </c>
      <c r="H6" s="53">
        <v>8</v>
      </c>
      <c r="I6" s="53">
        <v>9</v>
      </c>
      <c r="J6" s="53">
        <v>10</v>
      </c>
    </row>
    <row r="7" ht="42" customHeight="1" spans="1:10">
      <c r="A7" s="54"/>
      <c r="B7" s="55"/>
      <c r="C7" s="55"/>
      <c r="D7" s="55"/>
      <c r="E7" s="56"/>
      <c r="F7" s="57"/>
      <c r="G7" s="56"/>
      <c r="H7" s="57"/>
      <c r="I7" s="57"/>
      <c r="J7" s="56"/>
    </row>
    <row r="8" ht="42" customHeight="1" spans="1:10">
      <c r="A8" s="54"/>
      <c r="B8" s="58"/>
      <c r="C8" s="58"/>
      <c r="D8" s="58"/>
      <c r="E8" s="54"/>
      <c r="F8" s="58"/>
      <c r="G8" s="54"/>
      <c r="H8" s="58"/>
      <c r="I8" s="58"/>
      <c r="J8" s="54"/>
    </row>
    <row r="9" ht="42" customHeight="1" spans="1:1">
      <c r="A9" s="26" t="s">
        <v>385</v>
      </c>
    </row>
    <row r="11" customHeight="1" spans="2:2">
      <c r="B11" s="26"/>
    </row>
    <row r="21" customHeight="1" spans="2:2">
      <c r="B21" s="26"/>
    </row>
  </sheetData>
  <mergeCells count="2">
    <mergeCell ref="A3:J3"/>
    <mergeCell ref="A4:H4"/>
  </mergeCells>
  <printOptions horizontalCentered="1"/>
  <pageMargins left="1" right="1" top="0.75" bottom="0.75" header="0" footer="0"/>
  <pageSetup paperSize="9" scale="69" orientation="landscape"/>
  <headerFooter/>
</worksheet>
</file>

<file path=xl/worksheets/sheet1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ummaryRight="0"/>
  </sheetPr>
  <dimension ref="A1:H11"/>
  <sheetViews>
    <sheetView showZeros="0" workbookViewId="0">
      <pane ySplit="1" topLeftCell="A2" activePane="bottomLeft" state="frozen"/>
      <selection/>
      <selection pane="bottomLeft" activeCell="C13" sqref="C13"/>
    </sheetView>
  </sheetViews>
  <sheetFormatPr defaultColWidth="10.6555555555556" defaultRowHeight="12" customHeight="1" outlineLevelCol="7"/>
  <cols>
    <col min="1" max="1" width="33.8333333333333" customWidth="1"/>
    <col min="2" max="2" width="21.8333333333333" customWidth="1"/>
    <col min="3" max="3" width="29" customWidth="1"/>
    <col min="4" max="4" width="27.5" customWidth="1"/>
    <col min="5" max="5" width="20.8333333333333" customWidth="1"/>
    <col min="6" max="8" width="24.1555555555556" customWidth="1"/>
  </cols>
  <sheetData>
    <row r="1" customHeight="1" spans="1:8">
      <c r="A1" s="1"/>
      <c r="B1" s="1"/>
      <c r="C1" s="1"/>
      <c r="D1" s="1"/>
      <c r="E1" s="1"/>
      <c r="F1" s="1"/>
      <c r="G1" s="1"/>
      <c r="H1" s="1"/>
    </row>
    <row r="2" ht="14.25" customHeight="1" spans="8:8">
      <c r="H2" s="33" t="s">
        <v>434</v>
      </c>
    </row>
    <row r="3" ht="34.5" customHeight="1" spans="1:8">
      <c r="A3" s="34" t="str">
        <f>"2025"&amp;"年新增资产配置表"</f>
        <v>2025年新增资产配置表</v>
      </c>
      <c r="B3" s="34"/>
      <c r="C3" s="34"/>
      <c r="D3" s="34"/>
      <c r="E3" s="34"/>
      <c r="F3" s="34"/>
      <c r="G3" s="34"/>
      <c r="H3" s="34"/>
    </row>
    <row r="4" ht="19.5" customHeight="1" spans="1:8">
      <c r="A4" s="35" t="s">
        <v>1</v>
      </c>
      <c r="B4" s="35"/>
      <c r="C4" s="35"/>
      <c r="D4" s="36"/>
      <c r="E4" s="36"/>
      <c r="F4" s="36"/>
      <c r="G4" s="36"/>
      <c r="H4" s="37" t="s">
        <v>114</v>
      </c>
    </row>
    <row r="5" ht="18" customHeight="1" spans="1:8">
      <c r="A5" s="10" t="s">
        <v>122</v>
      </c>
      <c r="B5" s="10" t="s">
        <v>435</v>
      </c>
      <c r="C5" s="10" t="s">
        <v>436</v>
      </c>
      <c r="D5" s="10" t="s">
        <v>437</v>
      </c>
      <c r="E5" s="10" t="s">
        <v>438</v>
      </c>
      <c r="F5" s="38" t="s">
        <v>439</v>
      </c>
      <c r="G5" s="39"/>
      <c r="H5" s="40"/>
    </row>
    <row r="6" ht="18" customHeight="1" spans="1:8">
      <c r="A6" s="17"/>
      <c r="B6" s="17"/>
      <c r="C6" s="17"/>
      <c r="D6" s="17"/>
      <c r="E6" s="17"/>
      <c r="F6" s="41" t="s">
        <v>391</v>
      </c>
      <c r="G6" s="41" t="s">
        <v>440</v>
      </c>
      <c r="H6" s="41" t="s">
        <v>441</v>
      </c>
    </row>
    <row r="7" ht="21" customHeight="1" spans="1:8">
      <c r="A7" s="41">
        <v>1</v>
      </c>
      <c r="B7" s="41">
        <v>2</v>
      </c>
      <c r="C7" s="41">
        <v>3</v>
      </c>
      <c r="D7" s="41">
        <v>4</v>
      </c>
      <c r="E7" s="41">
        <v>5</v>
      </c>
      <c r="F7" s="41">
        <v>6</v>
      </c>
      <c r="G7" s="41">
        <v>7</v>
      </c>
      <c r="H7" s="41">
        <v>8</v>
      </c>
    </row>
    <row r="8" ht="33" customHeight="1" spans="1:8">
      <c r="A8" s="42"/>
      <c r="B8" s="42"/>
      <c r="C8" s="42"/>
      <c r="D8" s="42"/>
      <c r="E8" s="22"/>
      <c r="F8" s="21"/>
      <c r="G8" s="21"/>
      <c r="H8" s="21"/>
    </row>
    <row r="9" ht="33" customHeight="1" spans="1:8">
      <c r="A9" s="42"/>
      <c r="B9" s="42"/>
      <c r="C9" s="42"/>
      <c r="D9" s="42"/>
      <c r="E9" s="22"/>
      <c r="F9" s="21"/>
      <c r="G9" s="21"/>
      <c r="H9" s="21"/>
    </row>
    <row r="10" ht="24" customHeight="1" spans="1:8">
      <c r="A10" s="43" t="s">
        <v>30</v>
      </c>
      <c r="B10" s="44"/>
      <c r="C10" s="44"/>
      <c r="D10" s="44"/>
      <c r="E10" s="45"/>
      <c r="F10" s="21"/>
      <c r="G10" s="21"/>
      <c r="H10" s="21"/>
    </row>
    <row r="11" ht="43" customHeight="1" spans="1:1">
      <c r="A11" s="26" t="s">
        <v>385</v>
      </c>
    </row>
  </sheetData>
  <mergeCells count="9">
    <mergeCell ref="A3:H3"/>
    <mergeCell ref="A4:C4"/>
    <mergeCell ref="F5:H5"/>
    <mergeCell ref="A10:E10"/>
    <mergeCell ref="A5:A6"/>
    <mergeCell ref="B5:B6"/>
    <mergeCell ref="C5:C6"/>
    <mergeCell ref="D5:D6"/>
    <mergeCell ref="E5:E6"/>
  </mergeCells>
  <pageMargins left="0.29" right="0.08" top="0.21" bottom="0.21" header="0" footer="0"/>
  <pageSetup paperSize="9" scale="81" orientation="landscape"/>
  <headerFooter/>
</worksheet>
</file>

<file path=xl/worksheets/sheet1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ummaryRight="0"/>
    <pageSetUpPr fitToPage="1"/>
  </sheetPr>
  <dimension ref="A1:K12"/>
  <sheetViews>
    <sheetView showZeros="0" workbookViewId="0">
      <pane ySplit="1" topLeftCell="A2" activePane="bottomLeft" state="frozen"/>
      <selection/>
      <selection pane="bottomLeft" activeCell="A17" sqref="A17"/>
    </sheetView>
  </sheetViews>
  <sheetFormatPr defaultColWidth="10.6555555555556" defaultRowHeight="14.25" customHeight="1"/>
  <cols>
    <col min="1" max="1" width="15.6555555555556" customWidth="1"/>
    <col min="2" max="3" width="27.8333333333333" customWidth="1"/>
    <col min="4" max="4" width="13" customWidth="1"/>
    <col min="5" max="5" width="20.6555555555556" customWidth="1"/>
    <col min="6" max="6" width="11.5" customWidth="1"/>
    <col min="7" max="7" width="20.6555555555556" customWidth="1"/>
    <col min="8" max="11" width="18" customWidth="1"/>
  </cols>
  <sheetData>
    <row r="1" customHeight="1" spans="1:11">
      <c r="A1" s="1"/>
      <c r="B1" s="1"/>
      <c r="C1" s="1"/>
      <c r="D1" s="1"/>
      <c r="E1" s="1"/>
      <c r="F1" s="1"/>
      <c r="G1" s="1"/>
      <c r="H1" s="1"/>
      <c r="I1" s="1"/>
      <c r="J1" s="1"/>
      <c r="K1" s="1"/>
    </row>
    <row r="2" ht="19.5" customHeight="1" spans="4:11">
      <c r="D2" s="2"/>
      <c r="E2" s="2"/>
      <c r="F2" s="2"/>
      <c r="G2" s="2"/>
      <c r="H2" s="3"/>
      <c r="I2" s="3"/>
      <c r="J2" s="3"/>
      <c r="K2" s="4" t="s">
        <v>442</v>
      </c>
    </row>
    <row r="3" ht="42.75" customHeight="1" spans="1:11">
      <c r="A3" s="5" t="str">
        <f>"2025"&amp;"年上级转移支付补助项目支出预算表"</f>
        <v>2025年上级转移支付补助项目支出预算表</v>
      </c>
      <c r="B3" s="5"/>
      <c r="C3" s="5"/>
      <c r="D3" s="5"/>
      <c r="E3" s="5"/>
      <c r="F3" s="5"/>
      <c r="G3" s="5"/>
      <c r="H3" s="5"/>
      <c r="I3" s="5"/>
      <c r="J3" s="5"/>
      <c r="K3" s="5"/>
    </row>
    <row r="4" ht="19.5" customHeight="1" spans="1:11">
      <c r="A4" s="6" t="s">
        <v>1</v>
      </c>
      <c r="B4" s="6"/>
      <c r="C4" s="6"/>
      <c r="D4" s="6"/>
      <c r="E4" s="6"/>
      <c r="F4" s="6"/>
      <c r="G4" s="6"/>
      <c r="H4" s="7"/>
      <c r="I4" s="7"/>
      <c r="J4" s="7"/>
      <c r="K4" s="8" t="s">
        <v>114</v>
      </c>
    </row>
    <row r="5" ht="21.75" customHeight="1" spans="1:11">
      <c r="A5" s="9" t="s">
        <v>209</v>
      </c>
      <c r="B5" s="9" t="s">
        <v>124</v>
      </c>
      <c r="C5" s="9" t="s">
        <v>210</v>
      </c>
      <c r="D5" s="10" t="s">
        <v>125</v>
      </c>
      <c r="E5" s="10" t="s">
        <v>126</v>
      </c>
      <c r="F5" s="10" t="s">
        <v>211</v>
      </c>
      <c r="G5" s="10" t="s">
        <v>212</v>
      </c>
      <c r="H5" s="27" t="s">
        <v>30</v>
      </c>
      <c r="I5" s="11" t="s">
        <v>443</v>
      </c>
      <c r="J5" s="12"/>
      <c r="K5" s="13"/>
    </row>
    <row r="6" ht="21.75" customHeight="1" spans="1:11">
      <c r="A6" s="14"/>
      <c r="B6" s="14"/>
      <c r="C6" s="14"/>
      <c r="D6" s="15"/>
      <c r="E6" s="15"/>
      <c r="F6" s="15"/>
      <c r="G6" s="15"/>
      <c r="H6" s="28"/>
      <c r="I6" s="10" t="s">
        <v>33</v>
      </c>
      <c r="J6" s="10" t="s">
        <v>34</v>
      </c>
      <c r="K6" s="10" t="s">
        <v>35</v>
      </c>
    </row>
    <row r="7" ht="40.5" customHeight="1" spans="1:11">
      <c r="A7" s="16"/>
      <c r="B7" s="16"/>
      <c r="C7" s="16"/>
      <c r="D7" s="17"/>
      <c r="E7" s="17"/>
      <c r="F7" s="17"/>
      <c r="G7" s="17"/>
      <c r="H7" s="29"/>
      <c r="I7" s="17" t="s">
        <v>32</v>
      </c>
      <c r="J7" s="17"/>
      <c r="K7" s="17"/>
    </row>
    <row r="8" ht="15" customHeight="1" spans="1:11">
      <c r="A8" s="18">
        <v>1</v>
      </c>
      <c r="B8" s="18">
        <v>2</v>
      </c>
      <c r="C8" s="18">
        <v>3</v>
      </c>
      <c r="D8" s="18">
        <v>4</v>
      </c>
      <c r="E8" s="18">
        <v>5</v>
      </c>
      <c r="F8" s="18">
        <v>6</v>
      </c>
      <c r="G8" s="18">
        <v>7</v>
      </c>
      <c r="H8" s="18">
        <v>8</v>
      </c>
      <c r="I8" s="18">
        <v>9</v>
      </c>
      <c r="J8" s="19">
        <v>10</v>
      </c>
      <c r="K8" s="19">
        <v>11</v>
      </c>
    </row>
    <row r="9" ht="18.75" customHeight="1" spans="1:11">
      <c r="A9" s="30"/>
      <c r="B9" s="31"/>
      <c r="C9" s="30"/>
      <c r="D9" s="30"/>
      <c r="E9" s="30"/>
      <c r="F9" s="30"/>
      <c r="G9" s="30"/>
      <c r="H9" s="21"/>
      <c r="I9" s="21"/>
      <c r="J9" s="21"/>
      <c r="K9" s="21"/>
    </row>
    <row r="10" ht="18.75" customHeight="1" spans="1:11">
      <c r="A10" s="31"/>
      <c r="B10" s="31"/>
      <c r="C10" s="31"/>
      <c r="D10" s="31"/>
      <c r="E10" s="31"/>
      <c r="F10" s="31"/>
      <c r="G10" s="31"/>
      <c r="H10" s="21"/>
      <c r="I10" s="21"/>
      <c r="J10" s="21"/>
      <c r="K10" s="21"/>
    </row>
    <row r="11" ht="18.75" customHeight="1" spans="1:11">
      <c r="A11" s="23" t="s">
        <v>92</v>
      </c>
      <c r="B11" s="24"/>
      <c r="C11" s="24"/>
      <c r="D11" s="24"/>
      <c r="E11" s="24"/>
      <c r="F11" s="24"/>
      <c r="G11" s="25"/>
      <c r="H11" s="21"/>
      <c r="I11" s="21"/>
      <c r="J11" s="21"/>
      <c r="K11" s="21"/>
    </row>
    <row r="12" ht="41" customHeight="1" spans="1:2">
      <c r="A12" s="32" t="s">
        <v>385</v>
      </c>
      <c r="B12" s="32"/>
    </row>
  </sheetData>
  <mergeCells count="16">
    <mergeCell ref="A3:K3"/>
    <mergeCell ref="A4:G4"/>
    <mergeCell ref="I5:K5"/>
    <mergeCell ref="A11:G11"/>
    <mergeCell ref="A12:B12"/>
    <mergeCell ref="A5:A7"/>
    <mergeCell ref="B5:B7"/>
    <mergeCell ref="C5:C7"/>
    <mergeCell ref="D5:D7"/>
    <mergeCell ref="E5:E7"/>
    <mergeCell ref="F5:F7"/>
    <mergeCell ref="G5:G7"/>
    <mergeCell ref="H5:H7"/>
    <mergeCell ref="I6:I7"/>
    <mergeCell ref="J6:J7"/>
    <mergeCell ref="K6:K7"/>
  </mergeCells>
  <printOptions horizontalCentered="1"/>
  <pageMargins left="0.3" right="0.3" top="0.46" bottom="0.46" header="0.4" footer="0.4"/>
  <pageSetup paperSize="9" scale="57" orientation="landscape"/>
  <headerFooter/>
</worksheet>
</file>

<file path=xl/worksheets/sheet1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ummaryRight="0"/>
    <pageSetUpPr fitToPage="1"/>
  </sheetPr>
  <dimension ref="A1:G18"/>
  <sheetViews>
    <sheetView showZeros="0" workbookViewId="0">
      <pane ySplit="1" topLeftCell="A2" activePane="bottomLeft" state="frozen"/>
      <selection/>
      <selection pane="bottomLeft" activeCell="A18" sqref="$A18:$XFD18"/>
    </sheetView>
  </sheetViews>
  <sheetFormatPr defaultColWidth="10.6555555555556" defaultRowHeight="14.25" customHeight="1" outlineLevelCol="6"/>
  <cols>
    <col min="1" max="1" width="41.1555555555556" customWidth="1"/>
    <col min="2" max="2" width="23.3222222222222" customWidth="1"/>
    <col min="3" max="3" width="32.6555555555556" customWidth="1"/>
    <col min="4" max="4" width="16.3222222222222" customWidth="1"/>
    <col min="5" max="7" width="27.8333333333333" customWidth="1"/>
  </cols>
  <sheetData>
    <row r="1" customHeight="1" spans="1:7">
      <c r="A1" s="1"/>
      <c r="B1" s="1"/>
      <c r="C1" s="1"/>
      <c r="D1" s="1"/>
      <c r="E1" s="1"/>
      <c r="F1" s="1"/>
      <c r="G1" s="1"/>
    </row>
    <row r="2" ht="18.75" customHeight="1" spans="4:7">
      <c r="D2" s="2"/>
      <c r="E2" s="3"/>
      <c r="F2" s="3"/>
      <c r="G2" s="4" t="s">
        <v>444</v>
      </c>
    </row>
    <row r="3" ht="36.75" customHeight="1" spans="1:7">
      <c r="A3" s="5" t="str">
        <f>"2025"&amp;"年部门项目中期规划预算表"</f>
        <v>2025年部门项目中期规划预算表</v>
      </c>
      <c r="B3" s="5"/>
      <c r="C3" s="5"/>
      <c r="D3" s="5"/>
      <c r="E3" s="5"/>
      <c r="F3" s="5"/>
      <c r="G3" s="5"/>
    </row>
    <row r="4" ht="22.5" customHeight="1" spans="1:7">
      <c r="A4" s="6" t="s">
        <v>1</v>
      </c>
      <c r="B4" s="6"/>
      <c r="C4" s="6"/>
      <c r="D4" s="6"/>
      <c r="E4" s="7"/>
      <c r="F4" s="7"/>
      <c r="G4" s="8" t="s">
        <v>114</v>
      </c>
    </row>
    <row r="5" ht="21.75" customHeight="1" spans="1:7">
      <c r="A5" s="9" t="s">
        <v>210</v>
      </c>
      <c r="B5" s="9" t="s">
        <v>209</v>
      </c>
      <c r="C5" s="9" t="s">
        <v>124</v>
      </c>
      <c r="D5" s="10" t="s">
        <v>445</v>
      </c>
      <c r="E5" s="11" t="s">
        <v>33</v>
      </c>
      <c r="F5" s="12"/>
      <c r="G5" s="13"/>
    </row>
    <row r="6" ht="21.75" customHeight="1" spans="1:7">
      <c r="A6" s="14"/>
      <c r="B6" s="14"/>
      <c r="C6" s="14"/>
      <c r="D6" s="15"/>
      <c r="E6" s="9" t="s">
        <v>446</v>
      </c>
      <c r="F6" s="10" t="s">
        <v>447</v>
      </c>
      <c r="G6" s="10" t="s">
        <v>448</v>
      </c>
    </row>
    <row r="7" ht="40.5" customHeight="1" spans="1:7">
      <c r="A7" s="16"/>
      <c r="B7" s="16"/>
      <c r="C7" s="16"/>
      <c r="D7" s="17"/>
      <c r="E7" s="16"/>
      <c r="F7" s="17"/>
      <c r="G7" s="17"/>
    </row>
    <row r="8" ht="19.5" customHeight="1" spans="1:7">
      <c r="A8" s="18">
        <v>1</v>
      </c>
      <c r="B8" s="18">
        <v>2</v>
      </c>
      <c r="C8" s="18">
        <v>3</v>
      </c>
      <c r="D8" s="18">
        <v>4</v>
      </c>
      <c r="E8" s="18">
        <v>8</v>
      </c>
      <c r="F8" s="18">
        <v>9</v>
      </c>
      <c r="G8" s="19">
        <v>10</v>
      </c>
    </row>
    <row r="9" ht="17.25" customHeight="1" spans="1:7">
      <c r="A9" s="20" t="s">
        <v>45</v>
      </c>
      <c r="B9" s="20"/>
      <c r="C9" s="20"/>
      <c r="D9" s="20"/>
      <c r="E9" s="21">
        <v>1789230</v>
      </c>
      <c r="F9" s="21"/>
      <c r="G9" s="21"/>
    </row>
    <row r="10" ht="18.75" customHeight="1" spans="1:7">
      <c r="A10" s="20"/>
      <c r="B10" s="20" t="s">
        <v>225</v>
      </c>
      <c r="C10" s="20" t="s">
        <v>224</v>
      </c>
      <c r="D10" s="22" t="s">
        <v>449</v>
      </c>
      <c r="E10" s="21">
        <v>36000</v>
      </c>
      <c r="F10" s="21"/>
      <c r="G10" s="21"/>
    </row>
    <row r="11" ht="18.75" customHeight="1" spans="1:7">
      <c r="A11" s="20"/>
      <c r="B11" s="20" t="s">
        <v>225</v>
      </c>
      <c r="C11" s="20" t="s">
        <v>227</v>
      </c>
      <c r="D11" s="22" t="s">
        <v>449</v>
      </c>
      <c r="E11" s="21">
        <v>300000</v>
      </c>
      <c r="F11" s="21"/>
      <c r="G11" s="21"/>
    </row>
    <row r="12" ht="18.75" customHeight="1" spans="1:7">
      <c r="A12" s="20"/>
      <c r="B12" s="20" t="s">
        <v>225</v>
      </c>
      <c r="C12" s="20" t="s">
        <v>237</v>
      </c>
      <c r="D12" s="22" t="s">
        <v>449</v>
      </c>
      <c r="E12" s="21">
        <v>1000000</v>
      </c>
      <c r="F12" s="21"/>
      <c r="G12" s="21"/>
    </row>
    <row r="13" ht="18.75" customHeight="1" spans="1:7">
      <c r="A13" s="20"/>
      <c r="B13" s="20" t="s">
        <v>216</v>
      </c>
      <c r="C13" s="20" t="s">
        <v>220</v>
      </c>
      <c r="D13" s="22" t="s">
        <v>449</v>
      </c>
      <c r="E13" s="21">
        <v>60000</v>
      </c>
      <c r="F13" s="21"/>
      <c r="G13" s="21"/>
    </row>
    <row r="14" ht="18.75" customHeight="1" spans="1:7">
      <c r="A14" s="20"/>
      <c r="B14" s="20" t="s">
        <v>216</v>
      </c>
      <c r="C14" s="20" t="s">
        <v>231</v>
      </c>
      <c r="D14" s="22" t="s">
        <v>449</v>
      </c>
      <c r="E14" s="21">
        <v>393230</v>
      </c>
      <c r="F14" s="21"/>
      <c r="G14" s="21"/>
    </row>
    <row r="15" ht="18.75" customHeight="1" spans="1:7">
      <c r="A15" s="20" t="s">
        <v>47</v>
      </c>
      <c r="B15" s="20"/>
      <c r="C15" s="20"/>
      <c r="D15" s="20"/>
      <c r="E15" s="21">
        <v>800000</v>
      </c>
      <c r="F15" s="21"/>
      <c r="G15" s="21"/>
    </row>
    <row r="16" ht="18.75" customHeight="1" spans="1:7">
      <c r="A16" s="20"/>
      <c r="B16" s="20" t="s">
        <v>216</v>
      </c>
      <c r="C16" s="20" t="s">
        <v>245</v>
      </c>
      <c r="D16" s="22" t="s">
        <v>449</v>
      </c>
      <c r="E16" s="21">
        <v>800000</v>
      </c>
      <c r="F16" s="21"/>
      <c r="G16" s="21"/>
    </row>
    <row r="17" ht="18.75" customHeight="1" spans="1:7">
      <c r="A17" s="23" t="s">
        <v>30</v>
      </c>
      <c r="B17" s="24" t="s">
        <v>224</v>
      </c>
      <c r="C17" s="24"/>
      <c r="D17" s="25"/>
      <c r="E17" s="21">
        <v>2589230</v>
      </c>
      <c r="F17" s="21"/>
      <c r="G17" s="21"/>
    </row>
    <row r="18" ht="42" customHeight="1" spans="1:1">
      <c r="A18" s="26" t="s">
        <v>385</v>
      </c>
    </row>
  </sheetData>
  <mergeCells count="11">
    <mergeCell ref="A3:G3"/>
    <mergeCell ref="A4:D4"/>
    <mergeCell ref="E5:G5"/>
    <mergeCell ref="A17:D17"/>
    <mergeCell ref="A5:A7"/>
    <mergeCell ref="B5:B7"/>
    <mergeCell ref="C5:C7"/>
    <mergeCell ref="D5:D7"/>
    <mergeCell ref="E6:E7"/>
    <mergeCell ref="F6:F7"/>
    <mergeCell ref="G6:G7"/>
  </mergeCells>
  <printOptions horizontalCentered="1"/>
  <pageMargins left="0.3" right="0.3" top="0.46" bottom="0.46" header="0.4" footer="0.4"/>
  <pageSetup paperSize="9" scale="57" orientation="landscape"/>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17</vt:i4>
      </vt:variant>
    </vt:vector>
  </HeadingPairs>
  <TitlesOfParts>
    <vt:vector size="17" baseType="lpstr">
      <vt:lpstr>部门财务收支预算总表01-1</vt:lpstr>
      <vt:lpstr>部门收入预算表01-2</vt:lpstr>
      <vt:lpstr>部门支出预算表01-3</vt:lpstr>
      <vt:lpstr>部门财政拨款收支预算总表02-1</vt:lpstr>
      <vt:lpstr>一般公共预算支出预算表02-2</vt:lpstr>
      <vt:lpstr>一般公共预算“三公”经费支出预算表03</vt:lpstr>
      <vt:lpstr>部门基本支出预算表04</vt:lpstr>
      <vt:lpstr>部门项目支出预算表05-1</vt:lpstr>
      <vt:lpstr>部门项目支出绩效目标表05-2</vt:lpstr>
      <vt:lpstr>部门政府性基金预算支出预算表06</vt:lpstr>
      <vt:lpstr>部门政府采购预算表07</vt:lpstr>
      <vt:lpstr>部门政府购买服务预算表08</vt:lpstr>
      <vt:lpstr>对下转移支付预算表09-1</vt:lpstr>
      <vt:lpstr>对下转移支付绩效目标表09-2</vt:lpstr>
      <vt:lpstr>新增资产配置表10</vt:lpstr>
      <vt:lpstr>上级转移支付补助项目支出预算表11</vt:lpstr>
      <vt:lpstr>部门项目中期规划预算表12</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lenovo</cp:lastModifiedBy>
  <dcterms:created xsi:type="dcterms:W3CDTF">2025-02-21T01:59:00Z</dcterms:created>
  <dcterms:modified xsi:type="dcterms:W3CDTF">2025-02-21T03:29:44Z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54F5419EFBED4E9B95C27778537BF450</vt:lpwstr>
  </property>
  <property fmtid="{D5CDD505-2E9C-101B-9397-08002B2CF9AE}" pid="3" name="KSOProductBuildVer">
    <vt:lpwstr>2052-12.1.0.20305</vt:lpwstr>
  </property>
</Properties>
</file>