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2" activeTab="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支出预算表06" sheetId="10" r:id="rId10"/>
    <sheet name="部门政府采购预算表07" sheetId="11" r:id="rId11"/>
    <sheet name="部门政府购买服务预算表08" sheetId="12" r:id="rId12"/>
    <sheet name="对下转移支付预算表09-1" sheetId="13" r:id="rId13"/>
    <sheet name="对下转移支付绩效目标表09-2" sheetId="14" r:id="rId14"/>
    <sheet name="新增资产配置表10" sheetId="15" r:id="rId15"/>
    <sheet name="上级转移支付补助项目支出预算表11" sheetId="16" r:id="rId16"/>
    <sheet name="部门项目中期规划预算表12" sheetId="17" r:id="rId17"/>
  </sheets>
  <definedNames>
    <definedName name="_xlnm.Print_Titles" localSheetId="3">'部门财政拨款收支预算总表02-1'!$1:$6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部门政府性基金预算支出预算表06!$1:$6</definedName>
    <definedName name="_xlnm.Print_Titles" localSheetId="14">新增资产配置表10!$1:$6</definedName>
    <definedName name="_xlnm._FilterDatabase" localSheetId="6" hidden="1">部门基本支出预算表04!$A$7:$X$30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<sst xmlns="http://schemas.openxmlformats.org/spreadsheetml/2006/main" count="867" uniqueCount="351">
  <si>
    <t>预算01-1表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</si>
  <si>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</si>
  <si>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</si>
  <si>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</si>
  <si>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</si>
  <si>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</si>
  <si>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</si>
  <si>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</si>
  <si>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</si>
  <si>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</si>
  <si>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</si>
  <si>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五、单位资金收入</t>
  </si>
  <si>
    <t xml:space="preserve">  (一)事业收入</t>
  </si>
  <si>
    <t xml:space="preserve">  (二)事业单位经营收入</t>
  </si>
  <si>
    <t xml:space="preserve">  (三)上级补助收入</t>
  </si>
  <si>
    <t xml:space="preserve">  (四)附属单位上缴收入</t>
  </si>
  <si>
    <t xml:space="preserve">  (五)其他收入</t>
  </si>
  <si>
    <t>本年收入合计</t>
  </si>
  <si>
    <t>本年支出合计</t>
  </si>
  <si>
    <t>上年结转结余</t>
  </si>
  <si>
    <t>年终结转结余</t>
  </si>
  <si>
    <t>（一）财政拨款结转结余</t>
  </si>
  <si>
    <t>（二）使用非财政拨款结余</t>
  </si>
  <si>
    <t>（二）非财政拨款结余</t>
  </si>
  <si>
    <t>收  入  总  计</t>
  </si>
  <si>
    <t>支 出 总 计</t>
  </si>
  <si>
    <t>预算01-2表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</si>
  <si>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</si>
  <si>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</si>
  <si>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</si>
  <si>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</si>
  <si>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</si>
  <si>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</si>
  <si>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</si>
  <si>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</si>
  <si>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</si>
  <si>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</si>
  <si>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</si>
  <si>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</si>
  <si>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</si>
  <si>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</si>
  <si>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</si>
  <si>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</si>
  <si>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105014</t>
  </si>
  <si>
    <t>景洪市民族中学</t>
  </si>
  <si>
    <t>预算01-3表</t>
  </si>
  <si>
    <t>科目编码</t>
  </si>
  <si>
    <t>科目名称</t>
  </si>
  <si>
    <t>基本支出</t>
  </si>
  <si>
    <t>项目支出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</si>
  <si>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</si>
  <si>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</si>
  <si>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</si>
  <si>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</si>
  <si>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</si>
  <si>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</si>
  <si>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</si>
  <si>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205</t>
  </si>
  <si>
    <t>教育支出</t>
  </si>
  <si>
    <t>20502</t>
  </si>
  <si>
    <t>普通教育</t>
  </si>
  <si>
    <t>2050203</t>
  </si>
  <si>
    <t>初中教育</t>
  </si>
  <si>
    <t>20507</t>
  </si>
  <si>
    <t>特殊教育</t>
  </si>
  <si>
    <t>2050701</t>
  </si>
  <si>
    <t>特殊学校教育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</si>
  <si>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</si>
  <si>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</si>
  <si>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</si>
  <si>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</si>
  <si>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</si>
  <si>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</si>
  <si>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</si>
  <si>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</si>
  <si>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</si>
  <si>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</si>
  <si>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</si>
  <si>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</si>
  <si>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</si>
  <si>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</si>
  <si>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</si>
  <si>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</si>
  <si>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</si>
  <si>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</si>
  <si>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</si>
  <si>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</si>
  <si>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</si>
  <si>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</si>
  <si>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</si>
  <si>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</si>
  <si>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</si>
  <si>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</si>
  <si>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</si>
  <si>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</si>
  <si>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</si>
  <si>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</si>
  <si>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</si>
  <si>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</si>
  <si>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</si>
  <si>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</si>
  <si>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</si>
  <si>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</si>
  <si>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部门预算支出功能分类科目</t>
  </si>
  <si>
    <t>人员经费</t>
  </si>
  <si>
    <t>公用经费</t>
  </si>
  <si>
    <t>1</t>
  </si>
  <si>
    <t>2</t>
  </si>
  <si>
    <t>3</t>
  </si>
  <si>
    <t>5</t>
  </si>
  <si>
    <t>6</t>
  </si>
  <si>
    <t>7</t>
  </si>
  <si>
    <t>预算03表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</si>
  <si>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</si>
  <si>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</si>
  <si>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</si>
  <si>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</si>
  <si>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</si>
  <si>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</si>
  <si>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</si>
  <si>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</si>
  <si>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</si>
  <si>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</si>
  <si>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</si>
  <si>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</si>
  <si>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</si>
  <si>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</si>
  <si>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</si>
  <si>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</si>
  <si>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</si>
  <si>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</si>
  <si>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</si>
  <si>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</si>
  <si>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</si>
  <si>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</si>
  <si>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</si>
  <si>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</si>
  <si>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</si>
  <si>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</si>
  <si>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532801210000000018190</t>
  </si>
  <si>
    <t>事业人员支出工资</t>
  </si>
  <si>
    <t>30101</t>
  </si>
  <si>
    <t>基本工资</t>
  </si>
  <si>
    <t>30102</t>
  </si>
  <si>
    <t>津贴补贴</t>
  </si>
  <si>
    <t>30107</t>
  </si>
  <si>
    <t>绩效工资</t>
  </si>
  <si>
    <t>532801210000000018191</t>
  </si>
  <si>
    <t>社会保障缴费</t>
  </si>
  <si>
    <t>30108</t>
  </si>
  <si>
    <t>机关事业单位基本养老保险缴费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</si>
  <si>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</si>
  <si>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</si>
  <si>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</si>
  <si>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</si>
  <si>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</si>
  <si>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</si>
  <si>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532801210000000018192</t>
  </si>
  <si>
    <t>30113</t>
  </si>
  <si>
    <t>532801210000000018197</t>
  </si>
  <si>
    <t>工会经费</t>
  </si>
  <si>
    <t>30228</t>
  </si>
  <si>
    <t>532801210000000018608</t>
  </si>
  <si>
    <t>福利费</t>
  </si>
  <si>
    <t>30229</t>
  </si>
  <si>
    <t>532801221100000501614</t>
  </si>
  <si>
    <t>退休公用经费</t>
  </si>
  <si>
    <t>30299</t>
  </si>
  <si>
    <t>其他商品和服务支出</t>
  </si>
  <si>
    <t>532801231100001502434</t>
  </si>
  <si>
    <t>月奖励性绩效工资</t>
  </si>
  <si>
    <t>532801231100001502435</t>
  </si>
  <si>
    <t>初中办公费</t>
  </si>
  <si>
    <t>30205</t>
  </si>
  <si>
    <t>水费</t>
  </si>
  <si>
    <t>30206</t>
  </si>
  <si>
    <t>电费</t>
  </si>
  <si>
    <t>532801231100001502461</t>
  </si>
  <si>
    <t>特殊教育办公费</t>
  </si>
  <si>
    <t>532801231100001505827</t>
  </si>
  <si>
    <t>（自有资金）课后服务费人员类专项资金</t>
  </si>
  <si>
    <t>532801251100003853168</t>
  </si>
  <si>
    <t>（自有资金）课后服务人员类（编外人员）专项资金</t>
  </si>
  <si>
    <t>30199</t>
  </si>
  <si>
    <t>其他工资福利支出</t>
  </si>
  <si>
    <t>532801251100003853760</t>
  </si>
  <si>
    <t>其他人员支出</t>
  </si>
  <si>
    <t>预算05-1表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</si>
  <si>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</si>
  <si>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</si>
  <si>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</si>
  <si>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</si>
  <si>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</si>
  <si>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</si>
  <si>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s义务教育家庭经济困难学生生活补助专项资金</t>
  </si>
  <si>
    <t>312 民生类</t>
  </si>
  <si>
    <t>532801231100001401902</t>
  </si>
  <si>
    <t>30308</t>
  </si>
  <si>
    <t>助学金</t>
  </si>
  <si>
    <t>（自有资金）课后服务运转类专项资金</t>
  </si>
  <si>
    <t>311 专项业务类</t>
  </si>
  <si>
    <t>532801241100002428824</t>
  </si>
  <si>
    <t>30240</t>
  </si>
  <si>
    <t>税金及附加费用</t>
  </si>
  <si>
    <t>(自有资金）学校勤工俭学专项资金</t>
  </si>
  <si>
    <t>313 事业发展类</t>
  </si>
  <si>
    <t>532801241100002440918</t>
  </si>
  <si>
    <t>30201</t>
  </si>
  <si>
    <t>办公费</t>
  </si>
  <si>
    <t>30209</t>
  </si>
  <si>
    <t>物业管理费</t>
  </si>
  <si>
    <t>30213</t>
  </si>
  <si>
    <t>维修（护）费</t>
  </si>
  <si>
    <t>30218</t>
  </si>
  <si>
    <t>专用材料费</t>
  </si>
  <si>
    <t>预算05-2表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</si>
  <si>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</si>
  <si>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</si>
  <si>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</si>
  <si>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</si>
  <si>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</si>
  <si>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</si>
  <si>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</si>
  <si>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</si>
  <si>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</si>
  <si>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</si>
  <si>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对城乡义务教育寄宿学生提供生活补助，帮助家庭经济困难学生顺利就学，提升义务教育水平，巩固城乡义务教育经费保障机制，对城乡义务教育困难学生提供生活补助，帮助家庭经济困难学生顺利就学，提升义务教育巩固率。</t>
  </si>
  <si>
    <t>产出指标</t>
  </si>
  <si>
    <t>数量指标</t>
  </si>
  <si>
    <t>家庭经济困难学生受助人数</t>
  </si>
  <si>
    <t>=</t>
  </si>
  <si>
    <t>153</t>
  </si>
  <si>
    <t>人</t>
  </si>
  <si>
    <t>定量指标</t>
  </si>
  <si>
    <t>按资助中心补助家庭经济困难学生人数</t>
  </si>
  <si>
    <t>质量指标</t>
  </si>
  <si>
    <t>获补对象准确率</t>
  </si>
  <si>
    <t>100</t>
  </si>
  <si>
    <t>%</t>
  </si>
  <si>
    <t>反映获补助对象认定的准确性情况。
获补对象准确率=抽检符合标准的补助对象数/抽检实际补助对象数*100%</t>
  </si>
  <si>
    <t>时效指标</t>
  </si>
  <si>
    <t>资助资金发放及时率</t>
  </si>
  <si>
    <t>发放及时率=已发放资金÷应发放资金×100%；
收到财政下拨资金一个月之内发放为及时或者春季学期在6月30日前发放为及时；秋季学期在12月31日前发放为及时。</t>
  </si>
  <si>
    <t>效益指标</t>
  </si>
  <si>
    <t>社会效益</t>
  </si>
  <si>
    <t>生活状况改善</t>
  </si>
  <si>
    <t>&gt;=</t>
  </si>
  <si>
    <t>95</t>
  </si>
  <si>
    <t>通过对困难家庭进行补助，对其生活状况改善情况。</t>
  </si>
  <si>
    <t>可持续影响</t>
  </si>
  <si>
    <t>持续缓解贫困学生家庭经济负担比率</t>
  </si>
  <si>
    <t>通过对困难家庭进行补助，对其家庭经济负担的减轻情况。</t>
  </si>
  <si>
    <t>满意度指标</t>
  </si>
  <si>
    <t>服务对象满意度</t>
  </si>
  <si>
    <t>受助对象满意度</t>
  </si>
  <si>
    <t>受助家庭对该项目的满意程度</t>
  </si>
  <si>
    <t>根据《附件：景洪市中小学课后服务经费管理实施细则（征求意见稿）》要求，向自愿参加课后服务的学生收取费用，收取费用必须坚持“家长自愿、据实收取、及时结算、定期公开”的原则开展课后服务，其产生的水电、公用、耗材等支出，适当统筹课后服务收取的费用开支。</t>
  </si>
  <si>
    <t>课后服务学生数</t>
  </si>
  <si>
    <t>1748</t>
  </si>
  <si>
    <t>参与课后服务学生人数</t>
  </si>
  <si>
    <t>服务对象覆盖率</t>
  </si>
  <si>
    <t>课后服务对象覆盖为全校在校生</t>
  </si>
  <si>
    <t>资金到位率</t>
  </si>
  <si>
    <t>课后服务费运转类资金到位情况</t>
  </si>
  <si>
    <t>九年义务教育巩固率</t>
  </si>
  <si>
    <t>落实课后服务保障政策情况</t>
  </si>
  <si>
    <t>持续减轻学生作业和校外培训负担</t>
  </si>
  <si>
    <t>有减轻</t>
  </si>
  <si>
    <t>是/否</t>
  </si>
  <si>
    <t>定性指标</t>
  </si>
  <si>
    <t>是否减轻学生及家长负担</t>
  </si>
  <si>
    <t>参与课后服务师生满意度</t>
  </si>
  <si>
    <t>93</t>
  </si>
  <si>
    <t>师生满意度调查</t>
  </si>
  <si>
    <t>开展勤工俭学是全面贯彻党的教育方针，坚持教育与生产劳动和社会实践相结合，培养德智体美全面发展的社会主义建设者和接班人的一项重要工作。促进教育改革和发展的一项有效措施。1.做好教育教学、安保、安全、后勤等各项工作，配足相应岗位所需的人员和设施设备及场地改造和维修，为学生学习和职工开展工作提供强有力的安全和物质保障，建设一支合格、高效的后勤队伍。2.合理安排使用资金，加强财务管理，严禁设立”小金库“、严禁账外设账、严禁公款私存，搞好收益分配，管好用好资金，规范、有序开展，取得实效。</t>
  </si>
  <si>
    <t>自有资金支出覆盖人数</t>
  </si>
  <si>
    <t>1749</t>
  </si>
  <si>
    <t>自有资金支出覆盖的师生人数</t>
  </si>
  <si>
    <t>自有资金使用利用率</t>
  </si>
  <si>
    <t>通过落实学校勤工俭学保障政策，对资金使用完成情况。</t>
  </si>
  <si>
    <t>改善学校条件</t>
  </si>
  <si>
    <t>有所改善</t>
  </si>
  <si>
    <t>调查相关人员反馈学校条件是否有所改善，如：创设安全、优美、温馨舒适的教育环境</t>
  </si>
  <si>
    <t>通过落实学校勤工俭学保障政策，九年义务教育巩固率提高情况</t>
  </si>
  <si>
    <t>全体师生满意度</t>
  </si>
  <si>
    <t>服务对象对项目实施情况的满意程度</t>
  </si>
  <si>
    <t>预算06表</t>
  </si>
  <si>
    <t>政府性基金预算支出预算表</t>
  </si>
  <si>
    <t>本年政府性基金预算支出</t>
  </si>
  <si>
    <t>说明：本单位无此公开事项。</t>
  </si>
  <si>
    <t>预算07表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</si>
  <si>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</si>
  <si>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</si>
  <si>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</si>
  <si>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</si>
  <si>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</si>
  <si>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</si>
  <si>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</si>
  <si>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</si>
  <si>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</si>
  <si>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预算08表</t>
  </si>
  <si>
    <t>政府购买服务项目</t>
  </si>
  <si>
    <t>政府购买服务目录</t>
  </si>
  <si>
    <t>预算09-1表</t>
  </si>
  <si>
    <t>2025年对下转移支付预算表</t>
  </si>
  <si>
    <t>单位名称（项目）</t>
  </si>
  <si>
    <t>地区</t>
  </si>
  <si>
    <t>政府性基金</t>
  </si>
  <si>
    <t>预算09-2表</t>
  </si>
  <si>
    <t>2025年对下转移支付绩效目标表</t>
  </si>
  <si>
    <t>预算10表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</si>
  <si>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</si>
  <si>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</si>
  <si>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</si>
  <si>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</si>
  <si>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</si>
  <si>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</si>
  <si>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</si>
  <si>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A02 设备</t>
  </si>
  <si>
    <t>A02010105 台式计算机</t>
  </si>
  <si>
    <t>台式电脑</t>
  </si>
  <si>
    <t>台</t>
  </si>
  <si>
    <t>A02010108 便携式计算机</t>
  </si>
  <si>
    <t>笔记本电脑</t>
  </si>
  <si>
    <t>A02019900 其他信息化设备</t>
  </si>
  <si>
    <t>监控摄像头</t>
  </si>
  <si>
    <t>套</t>
  </si>
  <si>
    <t>A02021003 A4黑白打印机</t>
  </si>
  <si>
    <t>A4黑白打印机</t>
  </si>
  <si>
    <t>A02021004 A4彩色打印机</t>
  </si>
  <si>
    <t>彩色打印机</t>
  </si>
  <si>
    <t>A05 家具和用品</t>
  </si>
  <si>
    <t>A05010201 办公桌</t>
  </si>
  <si>
    <t>办公桌</t>
  </si>
  <si>
    <t>张</t>
  </si>
  <si>
    <t>A05010203 教学、实验用桌</t>
  </si>
  <si>
    <t>学生课桌椅（升降）</t>
  </si>
  <si>
    <t>A05010502 文件柜</t>
  </si>
  <si>
    <t>文件柜</t>
  </si>
  <si>
    <t>个</t>
  </si>
  <si>
    <t>A05010699 其他架类</t>
  </si>
  <si>
    <t>货架</t>
  </si>
  <si>
    <t>组</t>
  </si>
  <si>
    <t>预算11表</t>
  </si>
  <si>
    <t>上级补助</t>
  </si>
  <si>
    <t>预算12表</t>
  </si>
  <si>
    <t>项目级次</t>
  </si>
  <si>
    <t>2025年</t>
  </si>
  <si>
    <t>2026年</t>
  </si>
  <si>
    <t>2027年</t>
  </si>
  <si>
    <t>本级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</si>
</sst>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4">
    <font>
      <sz val="9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21"/>
      <color rgb="FF000000"/>
      <name val="SimSun"/>
      <charset val="134"/>
    </font>
    <font>
      <sz val="11.25"/>
      <color rgb="FF000000"/>
      <name val="SimSun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1.25"/>
      <name val="SimSun"/>
      <charset val="134"/>
    </font>
    <font>
      <sz val="9"/>
      <color rgb="FF000000"/>
      <name val="宋体"/>
      <charset val="134"/>
      <scheme val="minor"/>
    </font>
    <font>
      <b/>
      <sz val="21"/>
      <color rgb="FF000000"/>
      <name val="宋体"/>
      <charset val="134"/>
    </font>
    <font>
      <sz val="11.25"/>
      <name val="宋体"/>
      <charset val="134"/>
    </font>
    <font>
      <sz val="11.25"/>
      <color rgb="FF000000"/>
      <name val="宋体"/>
      <charset val="134"/>
    </font>
    <font>
      <sz val="11.25"/>
      <name val="Microsoft YaHei UI"/>
      <charset val="134"/>
    </font>
    <font>
      <sz val="10"/>
      <color rgb="FF000000"/>
      <name val="宋体"/>
      <charset val="134"/>
    </font>
    <font>
      <sz val="10"/>
      <color rgb="FFFFFFFF"/>
      <name val="宋体"/>
      <charset val="134"/>
      <scheme val="minor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11.25"/>
      <color rgb="FF000000"/>
      <name val="Calibri"/>
      <charset val="134"/>
    </font>
    <font>
      <sz val="21"/>
      <color rgb="FF000000"/>
      <name val="SimSun"/>
      <charset val="134"/>
    </font>
    <font>
      <b/>
      <sz val="11.25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9"/>
      <name val="SimSun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top"/>
      <protection locked="0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1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22" applyNumberFormat="0" applyAlignment="0" applyProtection="0">
      <alignment vertical="center"/>
    </xf>
    <xf numFmtId="0" fontId="34" fillId="4" borderId="23" applyNumberFormat="0" applyAlignment="0" applyProtection="0">
      <alignment vertical="center"/>
    </xf>
    <xf numFmtId="0" fontId="35" fillId="4" borderId="22" applyNumberFormat="0" applyAlignment="0" applyProtection="0">
      <alignment vertical="center"/>
    </xf>
    <xf numFmtId="0" fontId="36" fillId="5" borderId="24" applyNumberFormat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176" fontId="5" fillId="0" borderId="7">
      <alignment horizontal="right" vertical="center"/>
    </xf>
    <xf numFmtId="49" fontId="5" fillId="0" borderId="7">
      <alignment horizontal="left" vertical="center" wrapText="1"/>
    </xf>
    <xf numFmtId="176" fontId="5" fillId="0" borderId="7">
      <alignment horizontal="right" vertical="center"/>
    </xf>
    <xf numFmtId="177" fontId="5" fillId="0" borderId="7">
      <alignment horizontal="right" vertical="center"/>
    </xf>
    <xf numFmtId="178" fontId="5" fillId="0" borderId="7">
      <alignment horizontal="right" vertical="center"/>
    </xf>
    <xf numFmtId="179" fontId="5" fillId="0" borderId="7">
      <alignment horizontal="right" vertical="center"/>
    </xf>
    <xf numFmtId="10" fontId="5" fillId="0" borderId="7">
      <alignment horizontal="right" vertical="center"/>
    </xf>
    <xf numFmtId="180" fontId="5" fillId="0" borderId="7">
      <alignment horizontal="right" vertical="center"/>
    </xf>
    <xf numFmtId="0" fontId="5" fillId="0" borderId="0">
      <alignment vertical="top"/>
      <protection locked="0"/>
    </xf>
  </cellStyleXfs>
  <cellXfs count="194">
    <xf numFmtId="0" fontId="0" fillId="0" borderId="0" xfId="0" applyFont="1">
      <alignment vertical="top"/>
      <protection locked="0"/>
    </xf>
    <xf numFmtId="49" fontId="1" fillId="0" borderId="0" xfId="0" applyNumberFormat="1" applyFont="1" applyAlignment="1" applyProtection="1"/>
    <xf numFmtId="0" fontId="1" fillId="0" borderId="0" xfId="0" applyFont="1" applyAlignment="1" applyProtection="1"/>
    <xf numFmtId="0" fontId="2" fillId="0" borderId="0" xfId="0" applyFont="1" applyAlignment="1">
      <alignment horizontal="right" vertical="center"/>
      <protection locked="0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left" vertical="center"/>
      <protection locked="0"/>
    </xf>
    <xf numFmtId="0" fontId="4" fillId="0" borderId="0" xfId="0" applyFont="1" applyAlignment="1" applyProtection="1"/>
    <xf numFmtId="0" fontId="4" fillId="0" borderId="0" xfId="0" applyFont="1" applyAlignment="1">
      <alignment horizontal="right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</xf>
    <xf numFmtId="0" fontId="4" fillId="0" borderId="7" xfId="0" applyFont="1" applyBorder="1" applyAlignment="1">
      <alignment horizontal="center" vertical="center"/>
      <protection locked="0"/>
    </xf>
    <xf numFmtId="49" fontId="5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0" applyNumberFormat="1" applyFont="1" applyBorder="1" applyAlignment="1">
      <alignment horizontal="right" vertical="center"/>
      <protection locked="0"/>
    </xf>
    <xf numFmtId="49" fontId="5" fillId="0" borderId="7" xfId="5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  <protection locked="0"/>
    </xf>
    <xf numFmtId="0" fontId="2" fillId="0" borderId="3" xfId="0" applyFont="1" applyBorder="1" applyAlignment="1">
      <alignment horizontal="center" vertical="center" wrapText="1"/>
      <protection locked="0"/>
    </xf>
    <xf numFmtId="0" fontId="2" fillId="0" borderId="4" xfId="0" applyFont="1" applyBorder="1" applyAlignment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>
      <alignment horizontal="left" vertical="center" wrapText="1"/>
      <protection locked="0"/>
    </xf>
    <xf numFmtId="0" fontId="6" fillId="0" borderId="8" xfId="0" applyNumberFormat="1" applyFont="1" applyFill="1" applyBorder="1" applyAlignment="1" applyProtection="1">
      <alignment horizontal="left" vertical="center" wrapText="1"/>
      <protection locked="0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left" vertical="center"/>
    </xf>
    <xf numFmtId="0" fontId="7" fillId="0" borderId="0" xfId="0" applyFont="1">
      <alignment vertical="top"/>
      <protection locked="0"/>
    </xf>
    <xf numFmtId="0" fontId="4" fillId="0" borderId="0" xfId="0" applyFont="1" applyAlignment="1" applyProtection="1">
      <alignment horizontal="right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  <protection locked="0"/>
    </xf>
    <xf numFmtId="0" fontId="8" fillId="0" borderId="2" xfId="0" applyFont="1" applyBorder="1" applyAlignment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  <protection locked="0"/>
    </xf>
    <xf numFmtId="0" fontId="8" fillId="0" borderId="4" xfId="0" applyFont="1" applyBorder="1" applyAlignment="1">
      <alignment horizontal="center" vertical="center" wrapText="1"/>
      <protection locked="0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Alignment="1">
      <alignment horizontal="center" vertical="center"/>
      <protection locked="0"/>
    </xf>
    <xf numFmtId="0" fontId="10" fillId="0" borderId="0" xfId="0" applyFont="1" applyAlignment="1">
      <alignment horizontal="left" vertical="center"/>
      <protection locked="0"/>
    </xf>
    <xf numFmtId="0" fontId="10" fillId="0" borderId="0" xfId="0" applyFont="1" applyAlignment="1" applyProtection="1">
      <alignment vertical="center"/>
    </xf>
    <xf numFmtId="0" fontId="10" fillId="0" borderId="0" xfId="0" applyFont="1">
      <alignment vertical="top"/>
      <protection locked="0"/>
    </xf>
    <xf numFmtId="0" fontId="11" fillId="0" borderId="7" xfId="0" applyFont="1" applyBorder="1" applyAlignment="1" applyProtection="1">
      <alignment horizontal="center" vertical="center" wrapText="1"/>
    </xf>
    <xf numFmtId="0" fontId="11" fillId="0" borderId="7" xfId="0" applyFont="1" applyBorder="1" applyAlignment="1">
      <alignment horizontal="center" vertical="center"/>
      <protection locked="0"/>
    </xf>
    <xf numFmtId="0" fontId="11" fillId="0" borderId="7" xfId="0" applyFont="1" applyBorder="1" applyAlignment="1" applyProtection="1">
      <alignment horizontal="center" vertical="center"/>
    </xf>
    <xf numFmtId="0" fontId="0" fillId="0" borderId="7" xfId="0" applyFont="1" applyBorder="1" applyAlignment="1" applyProtection="1">
      <alignment horizontal="left" vertical="center" wrapText="1"/>
    </xf>
    <xf numFmtId="0" fontId="0" fillId="0" borderId="7" xfId="0" applyFont="1" applyBorder="1" applyAlignment="1" applyProtection="1">
      <alignment vertical="center" wrapText="1"/>
    </xf>
    <xf numFmtId="0" fontId="0" fillId="0" borderId="7" xfId="0" applyFont="1" applyBorder="1" applyAlignment="1" applyProtection="1">
      <alignment horizontal="center" vertical="center" wrapText="1"/>
    </xf>
    <xf numFmtId="0" fontId="0" fillId="0" borderId="7" xfId="0" applyFont="1" applyBorder="1" applyAlignment="1">
      <alignment horizontal="center" vertical="center"/>
      <protection locked="0"/>
    </xf>
    <xf numFmtId="0" fontId="0" fillId="0" borderId="7" xfId="0" applyFont="1" applyBorder="1" applyAlignment="1">
      <alignment horizontal="left" vertical="center" wrapText="1"/>
      <protection locked="0"/>
    </xf>
    <xf numFmtId="0" fontId="0" fillId="0" borderId="0" xfId="0" applyFont="1" applyAlignment="1">
      <alignment horizontal="right" vertical="center" wrapText="1"/>
      <protection locked="0"/>
    </xf>
    <xf numFmtId="0" fontId="12" fillId="0" borderId="0" xfId="0" applyFont="1">
      <alignment vertical="top"/>
      <protection locked="0"/>
    </xf>
    <xf numFmtId="0" fontId="13" fillId="0" borderId="0" xfId="0" applyFont="1" applyAlignment="1" applyProtection="1"/>
    <xf numFmtId="0" fontId="13" fillId="0" borderId="0" xfId="0" applyFont="1" applyAlignment="1" applyProtection="1">
      <alignment horizontal="right" vertical="center"/>
    </xf>
    <xf numFmtId="0" fontId="9" fillId="0" borderId="0" xfId="0" applyFont="1" applyAlignment="1" applyProtection="1">
      <alignment horizontal="center" vertical="center" wrapText="1"/>
    </xf>
    <xf numFmtId="0" fontId="11" fillId="0" borderId="0" xfId="0" applyFont="1" applyAlignment="1" applyProtection="1">
      <alignment horizontal="left" vertical="center" wrapText="1"/>
    </xf>
    <xf numFmtId="0" fontId="11" fillId="0" borderId="0" xfId="0" applyFont="1" applyAlignment="1" applyProtection="1">
      <alignment wrapText="1"/>
    </xf>
    <xf numFmtId="0" fontId="11" fillId="0" borderId="0" xfId="0" applyFont="1" applyAlignment="1" applyProtection="1">
      <alignment horizontal="right" wrapText="1"/>
    </xf>
    <xf numFmtId="0" fontId="11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wrapText="1"/>
    </xf>
    <xf numFmtId="0" fontId="1" fillId="0" borderId="0" xfId="0" applyFont="1" applyAlignment="1">
      <protection locked="0"/>
    </xf>
    <xf numFmtId="0" fontId="8" fillId="0" borderId="0" xfId="0" applyFont="1" applyAlignment="1">
      <alignment vertical="top" wrapText="1"/>
      <protection locked="0"/>
    </xf>
    <xf numFmtId="0" fontId="4" fillId="0" borderId="0" xfId="0" applyFont="1" applyAlignment="1" applyProtection="1">
      <alignment horizontal="left" vertical="center" wrapText="1"/>
    </xf>
    <xf numFmtId="0" fontId="4" fillId="0" borderId="0" xfId="0" applyFont="1" applyAlignment="1" applyProtection="1">
      <alignment wrapText="1"/>
    </xf>
    <xf numFmtId="0" fontId="4" fillId="0" borderId="0" xfId="0" applyFont="1" applyAlignment="1">
      <alignment vertical="top" wrapText="1"/>
      <protection locked="0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</xf>
    <xf numFmtId="0" fontId="4" fillId="0" borderId="10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</xf>
    <xf numFmtId="0" fontId="4" fillId="0" borderId="11" xfId="0" applyFont="1" applyBorder="1" applyAlignment="1">
      <alignment horizontal="center" vertical="center" wrapText="1"/>
      <protection locked="0"/>
    </xf>
    <xf numFmtId="3" fontId="4" fillId="0" borderId="6" xfId="0" applyNumberFormat="1" applyFont="1" applyBorder="1" applyAlignment="1" applyProtection="1">
      <alignment horizontal="center" vertical="center"/>
    </xf>
    <xf numFmtId="0" fontId="2" fillId="0" borderId="12" xfId="0" applyFont="1" applyBorder="1" applyAlignment="1" applyProtection="1">
      <alignment horizontal="center" vertical="center"/>
    </xf>
    <xf numFmtId="0" fontId="2" fillId="0" borderId="13" xfId="0" applyFont="1" applyBorder="1" applyAlignment="1" applyProtection="1">
      <alignment horizontal="center" vertical="center"/>
    </xf>
    <xf numFmtId="0" fontId="6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5" xfId="0" applyNumberFormat="1" applyFont="1" applyFill="1" applyBorder="1" applyAlignment="1" applyProtection="1">
      <alignment horizontal="left" vertical="center" wrapText="1"/>
      <protection locked="0"/>
    </xf>
    <xf numFmtId="0" fontId="8" fillId="0" borderId="0" xfId="0" applyFont="1" applyAlignment="1">
      <alignment horizontal="right" vertical="center"/>
      <protection locked="0"/>
    </xf>
    <xf numFmtId="0" fontId="8" fillId="0" borderId="0" xfId="0" applyFont="1" applyAlignment="1">
      <alignment horizontal="right" vertical="center" wrapText="1"/>
      <protection locked="0"/>
    </xf>
    <xf numFmtId="0" fontId="2" fillId="0" borderId="0" xfId="0" applyFont="1" applyAlignment="1" applyProtection="1">
      <alignment horizontal="right" vertical="center" wrapText="1"/>
    </xf>
    <xf numFmtId="0" fontId="4" fillId="0" borderId="0" xfId="0" applyFont="1" applyAlignment="1">
      <alignment horizontal="right" wrapText="1"/>
      <protection locked="0"/>
    </xf>
    <xf numFmtId="0" fontId="4" fillId="0" borderId="0" xfId="0" applyFont="1" applyAlignment="1" applyProtection="1">
      <alignment horizontal="right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7" xfId="0" applyFont="1" applyBorder="1" applyAlignment="1">
      <alignment horizontal="center" vertical="center" wrapText="1"/>
      <protection locked="0"/>
    </xf>
    <xf numFmtId="0" fontId="6" fillId="0" borderId="16" xfId="0" applyNumberFormat="1" applyFont="1" applyFill="1" applyBorder="1" applyAlignment="1" applyProtection="1">
      <alignment horizontal="left" vertical="center" wrapText="1"/>
      <protection locked="0"/>
    </xf>
    <xf numFmtId="0" fontId="4" fillId="0" borderId="11" xfId="0" applyFont="1" applyBorder="1" applyAlignment="1" applyProtection="1">
      <alignment horizontal="center" vertical="center"/>
    </xf>
    <xf numFmtId="0" fontId="4" fillId="0" borderId="11" xfId="0" applyFont="1" applyBorder="1" applyAlignment="1">
      <alignment horizontal="center" vertical="center"/>
      <protection locked="0"/>
    </xf>
    <xf numFmtId="0" fontId="8" fillId="0" borderId="11" xfId="0" applyFont="1" applyBorder="1" applyAlignment="1" applyProtection="1">
      <alignment horizontal="left" vertical="center" wrapText="1"/>
    </xf>
    <xf numFmtId="180" fontId="5" fillId="0" borderId="7" xfId="0" applyNumberFormat="1" applyFont="1" applyBorder="1" applyAlignment="1">
      <alignment horizontal="right" vertical="center"/>
      <protection locked="0"/>
    </xf>
    <xf numFmtId="180" fontId="5" fillId="0" borderId="7" xfId="56" applyNumberFormat="1" applyFont="1" applyBorder="1" applyProtection="1">
      <alignment horizontal="right" vertical="center"/>
      <protection locked="0"/>
    </xf>
    <xf numFmtId="0" fontId="2" fillId="0" borderId="17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10" xfId="0" applyFont="1" applyBorder="1" applyAlignment="1" applyProtection="1">
      <alignment horizontal="center" vertical="center"/>
    </xf>
    <xf numFmtId="176" fontId="5" fillId="0" borderId="1" xfId="0" applyNumberFormat="1" applyFont="1" applyBorder="1" applyAlignment="1">
      <alignment horizontal="right" vertical="center"/>
      <protection locked="0"/>
    </xf>
    <xf numFmtId="0" fontId="4" fillId="0" borderId="0" xfId="0" applyFont="1" applyAlignment="1" applyProtection="1">
      <alignment horizontal="right"/>
    </xf>
    <xf numFmtId="0" fontId="14" fillId="0" borderId="0" xfId="0" applyFont="1" applyAlignment="1">
      <alignment horizontal="right"/>
      <protection locked="0"/>
    </xf>
    <xf numFmtId="49" fontId="14" fillId="0" borderId="0" xfId="0" applyNumberFormat="1" applyFont="1" applyAlignment="1">
      <protection locked="0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3" fillId="0" borderId="0" xfId="0" applyFont="1" applyAlignment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  <protection locked="0"/>
    </xf>
    <xf numFmtId="49" fontId="4" fillId="0" borderId="9" xfId="0" applyNumberFormat="1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/>
      <protection locked="0"/>
    </xf>
    <xf numFmtId="49" fontId="4" fillId="0" borderId="11" xfId="0" applyNumberFormat="1" applyFont="1" applyBorder="1" applyAlignment="1">
      <alignment horizontal="center" vertical="center" wrapText="1"/>
      <protection locked="0"/>
    </xf>
    <xf numFmtId="49" fontId="4" fillId="0" borderId="11" xfId="0" applyNumberFormat="1" applyFont="1" applyBorder="1" applyAlignment="1">
      <alignment horizontal="center" vertical="center"/>
      <protection locked="0"/>
    </xf>
    <xf numFmtId="0" fontId="2" fillId="0" borderId="2" xfId="0" applyFont="1" applyBorder="1" applyAlignment="1">
      <alignment horizontal="center" vertical="center"/>
      <protection locked="0"/>
    </xf>
    <xf numFmtId="0" fontId="2" fillId="0" borderId="3" xfId="0" applyFont="1" applyBorder="1" applyAlignment="1">
      <alignment horizontal="center" vertical="center"/>
      <protection locked="0"/>
    </xf>
    <xf numFmtId="0" fontId="2" fillId="0" borderId="4" xfId="0" applyFont="1" applyBorder="1" applyAlignment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49" fontId="5" fillId="0" borderId="7" xfId="50" applyNumberFormat="1" applyFont="1" applyBorder="1" applyAlignment="1" applyProtection="1">
      <alignment horizontal="left" vertical="center" wrapText="1" indent="1"/>
      <protection locked="0"/>
    </xf>
    <xf numFmtId="0" fontId="2" fillId="0" borderId="0" xfId="0" applyFont="1" applyAlignment="1">
      <alignment horizontal="right" vertical="center" wrapText="1"/>
      <protection locked="0"/>
    </xf>
    <xf numFmtId="0" fontId="1" fillId="0" borderId="0" xfId="0" applyFont="1" applyProtection="1">
      <alignment vertical="top"/>
    </xf>
    <xf numFmtId="0" fontId="15" fillId="0" borderId="1" xfId="0" applyFont="1" applyBorder="1" applyAlignment="1">
      <alignment horizontal="center" vertical="center" wrapText="1"/>
      <protection locked="0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5" xfId="0" applyFont="1" applyBorder="1" applyAlignment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 wrapText="1"/>
    </xf>
    <xf numFmtId="0" fontId="15" fillId="0" borderId="6" xfId="0" applyFont="1" applyBorder="1" applyAlignment="1">
      <alignment horizontal="center" vertical="center" wrapText="1"/>
      <protection locked="0"/>
    </xf>
    <xf numFmtId="0" fontId="15" fillId="0" borderId="6" xfId="0" applyFont="1" applyBorder="1" applyAlignment="1" applyProtection="1">
      <alignment horizontal="center" vertical="center" wrapText="1"/>
    </xf>
    <xf numFmtId="3" fontId="16" fillId="0" borderId="7" xfId="0" applyNumberFormat="1" applyFont="1" applyBorder="1" applyAlignment="1" applyProtection="1">
      <alignment horizontal="center" vertical="center"/>
    </xf>
    <xf numFmtId="0" fontId="17" fillId="0" borderId="0" xfId="0" applyFont="1" applyAlignment="1" applyProtection="1"/>
    <xf numFmtId="0" fontId="15" fillId="0" borderId="1" xfId="0" applyFont="1" applyBorder="1" applyAlignment="1" applyProtection="1">
      <alignment horizontal="center" vertical="center"/>
    </xf>
    <xf numFmtId="0" fontId="15" fillId="0" borderId="2" xfId="0" applyFont="1" applyBorder="1" applyAlignment="1" applyProtection="1">
      <alignment horizontal="center" vertical="center"/>
    </xf>
    <xf numFmtId="0" fontId="15" fillId="0" borderId="3" xfId="0" applyFont="1" applyBorder="1" applyAlignment="1" applyProtection="1">
      <alignment horizontal="center" vertical="center"/>
    </xf>
    <xf numFmtId="0" fontId="15" fillId="0" borderId="4" xfId="0" applyFont="1" applyBorder="1" applyAlignment="1" applyProtection="1">
      <alignment horizontal="center" vertical="center"/>
    </xf>
    <xf numFmtId="0" fontId="15" fillId="0" borderId="5" xfId="0" applyFont="1" applyBorder="1" applyAlignment="1" applyProtection="1">
      <alignment horizontal="center" vertical="center"/>
    </xf>
    <xf numFmtId="0" fontId="15" fillId="0" borderId="18" xfId="0" applyFont="1" applyBorder="1" applyAlignment="1" applyProtection="1">
      <alignment horizontal="center" vertical="center"/>
    </xf>
    <xf numFmtId="0" fontId="15" fillId="0" borderId="9" xfId="0" applyFont="1" applyBorder="1" applyAlignment="1" applyProtection="1">
      <alignment horizontal="center" vertical="center"/>
    </xf>
    <xf numFmtId="0" fontId="15" fillId="0" borderId="12" xfId="0" applyFont="1" applyBorder="1" applyAlignment="1" applyProtection="1">
      <alignment horizontal="center" vertical="center"/>
    </xf>
    <xf numFmtId="0" fontId="15" fillId="0" borderId="11" xfId="0" applyFont="1" applyBorder="1" applyAlignment="1" applyProtection="1">
      <alignment horizontal="center" vertical="center"/>
    </xf>
    <xf numFmtId="0" fontId="15" fillId="0" borderId="6" xfId="0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 wrapText="1"/>
    </xf>
    <xf numFmtId="0" fontId="17" fillId="0" borderId="0" xfId="0" applyFont="1" applyProtection="1">
      <alignment vertical="top"/>
    </xf>
    <xf numFmtId="0" fontId="1" fillId="0" borderId="0" xfId="0" applyFont="1">
      <alignment vertical="top"/>
      <protection locked="0"/>
    </xf>
    <xf numFmtId="49" fontId="1" fillId="0" borderId="0" xfId="0" applyNumberFormat="1" applyFont="1" applyAlignment="1">
      <protection locked="0"/>
    </xf>
    <xf numFmtId="0" fontId="3" fillId="0" borderId="0" xfId="0" applyFont="1" applyAlignment="1">
      <alignment horizontal="center" vertical="center"/>
      <protection locked="0"/>
    </xf>
    <xf numFmtId="0" fontId="4" fillId="0" borderId="0" xfId="0" applyFont="1" applyAlignment="1">
      <protection locked="0"/>
    </xf>
    <xf numFmtId="0" fontId="4" fillId="0" borderId="2" xfId="0" applyFont="1" applyBorder="1" applyAlignment="1">
      <alignment horizontal="center" vertical="center"/>
      <protection locked="0"/>
    </xf>
    <xf numFmtId="0" fontId="4" fillId="0" borderId="5" xfId="0" applyFont="1" applyBorder="1" applyAlignment="1">
      <alignment horizontal="center" vertical="center"/>
      <protection locked="0"/>
    </xf>
    <xf numFmtId="3" fontId="4" fillId="0" borderId="7" xfId="0" applyNumberFormat="1" applyFont="1" applyBorder="1" applyAlignment="1">
      <alignment horizontal="center" vertical="center"/>
      <protection locked="0"/>
    </xf>
    <xf numFmtId="0" fontId="4" fillId="0" borderId="3" xfId="0" applyFont="1" applyBorder="1" applyAlignment="1">
      <alignment horizontal="center" vertical="center"/>
      <protection locked="0"/>
    </xf>
    <xf numFmtId="0" fontId="4" fillId="0" borderId="4" xfId="0" applyFont="1" applyBorder="1" applyAlignment="1">
      <alignment horizontal="center" vertical="center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0" xfId="0" applyFont="1">
      <alignment vertical="top"/>
      <protection locked="0"/>
    </xf>
    <xf numFmtId="0" fontId="1" fillId="0" borderId="0" xfId="0" applyFont="1" applyAlignment="1" applyProtection="1">
      <alignment horizontal="center" wrapText="1"/>
    </xf>
    <xf numFmtId="0" fontId="8" fillId="0" borderId="0" xfId="0" applyFont="1" applyAlignment="1" applyProtection="1"/>
    <xf numFmtId="0" fontId="2" fillId="0" borderId="0" xfId="0" applyFont="1" applyAlignment="1" applyProtection="1">
      <alignment horizontal="right" wrapText="1"/>
    </xf>
    <xf numFmtId="0" fontId="18" fillId="0" borderId="0" xfId="0" applyFont="1" applyAlignment="1" applyProtection="1">
      <alignment horizontal="center" vertical="center" wrapText="1"/>
    </xf>
    <xf numFmtId="0" fontId="4" fillId="0" borderId="0" xfId="0" applyFont="1" applyAlignment="1">
      <alignment horizontal="left" vertical="center" wrapText="1"/>
      <protection locked="0"/>
    </xf>
    <xf numFmtId="0" fontId="1" fillId="0" borderId="0" xfId="0" applyFont="1" applyAlignment="1" applyProtection="1">
      <alignment horizontal="right" vertical="center"/>
    </xf>
    <xf numFmtId="49" fontId="4" fillId="0" borderId="2" xfId="0" applyNumberFormat="1" applyFont="1" applyBorder="1" applyAlignment="1" applyProtection="1">
      <alignment horizontal="center" vertical="center" wrapText="1"/>
    </xf>
    <xf numFmtId="49" fontId="4" fillId="0" borderId="4" xfId="0" applyNumberFormat="1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4" fillId="0" borderId="7" xfId="0" applyNumberFormat="1" applyFont="1" applyBorder="1" applyAlignment="1">
      <alignment horizontal="center" vertical="center"/>
      <protection locked="0"/>
    </xf>
    <xf numFmtId="49" fontId="5" fillId="0" borderId="7" xfId="50" applyNumberFormat="1" applyFont="1" applyBorder="1" applyAlignment="1" applyProtection="1">
      <alignment horizontal="left" vertical="center" wrapText="1" indent="2"/>
      <protection locked="0"/>
    </xf>
    <xf numFmtId="0" fontId="2" fillId="0" borderId="2" xfId="0" applyFont="1" applyBorder="1" applyAlignment="1" applyProtection="1">
      <alignment horizontal="center" vertical="center"/>
    </xf>
    <xf numFmtId="0" fontId="2" fillId="0" borderId="4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2" fillId="0" borderId="7" xfId="0" applyFont="1" applyBorder="1" applyAlignment="1" applyProtection="1">
      <alignment vertical="center"/>
    </xf>
    <xf numFmtId="49" fontId="20" fillId="0" borderId="7" xfId="50" applyNumberFormat="1" applyFont="1" applyBorder="1" applyProtection="1">
      <alignment horizontal="left" vertical="center" wrapText="1"/>
      <protection locked="0"/>
    </xf>
    <xf numFmtId="176" fontId="5" fillId="0" borderId="7" xfId="51" applyNumberFormat="1" applyFont="1" applyBorder="1" applyProtection="1">
      <alignment horizontal="right" vertical="center"/>
      <protection locked="0"/>
    </xf>
    <xf numFmtId="0" fontId="2" fillId="0" borderId="7" xfId="0" applyFont="1" applyBorder="1" applyAlignment="1">
      <alignment vertical="center"/>
      <protection locked="0"/>
    </xf>
    <xf numFmtId="0" fontId="21" fillId="0" borderId="7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vertical="center"/>
    </xf>
    <xf numFmtId="0" fontId="2" fillId="0" borderId="7" xfId="0" applyFont="1" applyBorder="1" applyAlignment="1" applyProtection="1">
      <alignment horizontal="left" vertical="center"/>
    </xf>
    <xf numFmtId="0" fontId="21" fillId="0" borderId="7" xfId="0" applyFont="1" applyBorder="1" applyAlignment="1">
      <alignment horizontal="center" vertical="center"/>
      <protection locked="0"/>
    </xf>
    <xf numFmtId="176" fontId="22" fillId="0" borderId="7" xfId="0" applyNumberFormat="1" applyFont="1" applyBorder="1" applyAlignment="1">
      <alignment horizontal="right" vertical="center"/>
      <protection locked="0"/>
    </xf>
    <xf numFmtId="3" fontId="15" fillId="0" borderId="7" xfId="0" applyNumberFormat="1" applyFont="1" applyBorder="1" applyAlignment="1" applyProtection="1">
      <alignment horizontal="center" vertical="center"/>
    </xf>
    <xf numFmtId="0" fontId="15" fillId="0" borderId="7" xfId="0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right" vertical="center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/>
    <xf numFmtId="0" fontId="4" fillId="0" borderId="3" xfId="0" applyFont="1" applyBorder="1" applyAlignment="1">
      <alignment horizontal="center" vertical="center" wrapText="1"/>
      <protection locked="0"/>
    </xf>
    <xf numFmtId="0" fontId="15" fillId="0" borderId="0" xfId="0" applyFont="1" applyAlignment="1">
      <protection locked="0"/>
    </xf>
    <xf numFmtId="0" fontId="23" fillId="0" borderId="0" xfId="0" applyFont="1" applyAlignment="1">
      <protection locked="0"/>
    </xf>
    <xf numFmtId="0" fontId="4" fillId="0" borderId="13" xfId="0" applyFont="1" applyBorder="1" applyAlignment="1" applyProtection="1">
      <alignment horizontal="center" vertical="center"/>
    </xf>
    <xf numFmtId="0" fontId="15" fillId="0" borderId="0" xfId="0" applyFont="1" applyAlignment="1">
      <alignment horizontal="right"/>
      <protection locked="0"/>
    </xf>
    <xf numFmtId="0" fontId="15" fillId="0" borderId="0" xfId="0" applyFont="1" applyAlignment="1" applyProtection="1">
      <alignment horizontal="right" vertical="center"/>
    </xf>
    <xf numFmtId="176" fontId="20" fillId="0" borderId="7" xfId="0" applyNumberFormat="1" applyFont="1" applyBorder="1" applyAlignment="1">
      <alignment horizontal="right" vertical="center"/>
      <protection locked="0"/>
    </xf>
    <xf numFmtId="0" fontId="2" fillId="0" borderId="7" xfId="0" applyFont="1" applyBorder="1" applyAlignment="1">
      <alignment horizontal="left" vertical="center"/>
      <protection locked="0"/>
    </xf>
    <xf numFmtId="0" fontId="20" fillId="0" borderId="7" xfId="0" applyFont="1" applyBorder="1" applyAlignment="1">
      <alignment horizontal="left" vertical="center"/>
      <protection locked="0"/>
    </xf>
    <xf numFmtId="0" fontId="20" fillId="0" borderId="6" xfId="0" applyFont="1" applyBorder="1" applyAlignment="1">
      <alignment horizontal="left" vertical="center"/>
      <protection locked="0"/>
    </xf>
    <xf numFmtId="0" fontId="21" fillId="0" borderId="6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left" vertical="center"/>
    </xf>
    <xf numFmtId="0" fontId="21" fillId="0" borderId="6" xfId="0" applyFont="1" applyBorder="1" applyAlignment="1">
      <alignment horizontal="center" vertical="center"/>
      <protection locked="0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  <cellStyle name="Normal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Default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Default">
      <a:majorFont>
        <a:latin typeface="'Calibri Light'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showZeros="0" workbookViewId="0">
      <selection activeCell="B7" sqref="B7"/>
    </sheetView>
  </sheetViews>
  <sheetFormatPr defaultColWidth="10.6555555555556" defaultRowHeight="12" customHeight="1" outlineLevelCol="3"/>
  <cols>
    <col min="1" max="1" width="37.1555555555556" customWidth="1"/>
    <col min="2" max="2" width="41.5" customWidth="1"/>
    <col min="3" max="3" width="42.6555555555556" customWidth="1"/>
    <col min="4" max="4" width="39.5" customWidth="1"/>
  </cols>
  <sheetData>
    <row r="1" ht="19.5" customHeight="1" spans="4:4">
      <c r="D1" s="105" t="s">
        <v>0</v>
      </c>
    </row>
    <row r="2" ht="36" customHeight="1" spans="1:4">
      <c r="A2" s="4" t="str">
        <f>"2025"&amp;"年部门财务收支预算总表"</f>
        <v>2025年部门财务收支预算总表</v>
      </c>
      <c r="B2" s="4"/>
      <c r="C2" s="4"/>
      <c r="D2" s="4"/>
    </row>
    <row r="3" ht="24" customHeight="1" spans="1:4">
      <c r="A3" s="179" t="str">
        <f>"单位名称："&amp;"景洪市民族中学"</f>
        <v>单位名称：景洪市民族中学</v>
      </c>
      <c r="B3" s="179"/>
      <c r="C3" s="166"/>
      <c r="D3" s="186" t="s">
        <v>1</v>
      </c>
    </row>
    <row r="4" ht="19.5" customHeight="1" spans="1:4">
      <c r="A4" s="129" t="s">
        <v>2</v>
      </c>
      <c r="B4" s="131"/>
      <c r="C4" s="129" t="s">
        <v>3</v>
      </c>
      <c r="D4" s="131"/>
    </row>
    <row r="5" ht="19.5" customHeight="1" spans="1:4">
      <c r="A5" s="128" t="s">
        <v>4</v>
      </c>
      <c r="B5" s="128" t="s">
        <v>5</v>
      </c>
      <c r="C5" s="128" t="s">
        <v>6</v>
      </c>
      <c r="D5" s="25" t="s">
        <v>5</v>
      </c>
    </row>
    <row r="6" ht="19.5" customHeight="1" spans="1:4">
      <c r="A6" s="137"/>
      <c r="B6" s="137"/>
      <c r="C6" s="137"/>
      <c r="D6" s="27"/>
    </row>
    <row r="7" ht="20.25" customHeight="1" spans="1:4">
      <c r="A7" s="173" t="s">
        <v>7</v>
      </c>
      <c r="B7" s="187">
        <v>23193137.66</v>
      </c>
      <c r="C7" s="173" t="str">
        <f>"一"&amp;"、"&amp;"教育支出"</f>
        <v>一、教育支出</v>
      </c>
      <c r="D7" s="187">
        <v>20381264.45</v>
      </c>
    </row>
    <row r="8" ht="20.25" customHeight="1" spans="1:4">
      <c r="A8" s="173" t="s">
        <v>8</v>
      </c>
      <c r="B8" s="187"/>
      <c r="C8" s="173" t="str">
        <f>"二"&amp;"、"&amp;"社会保障和就业支出"</f>
        <v>二、社会保障和就业支出</v>
      </c>
      <c r="D8" s="187">
        <v>2354879.68</v>
      </c>
    </row>
    <row r="9" ht="20.25" customHeight="1" spans="1:4">
      <c r="A9" s="173" t="s">
        <v>9</v>
      </c>
      <c r="B9" s="187"/>
      <c r="C9" s="173" t="str">
        <f>"三"&amp;"、"&amp;"卫生健康支出"</f>
        <v>三、卫生健康支出</v>
      </c>
      <c r="D9" s="187">
        <v>2098070.8</v>
      </c>
    </row>
    <row r="10" ht="21.75" customHeight="1" spans="1:4">
      <c r="A10" s="173" t="s">
        <v>10</v>
      </c>
      <c r="B10" s="187"/>
      <c r="C10" s="173" t="str">
        <f>"四"&amp;"、"&amp;"住房保障支出"</f>
        <v>四、住房保障支出</v>
      </c>
      <c r="D10" s="187">
        <v>1899127.92</v>
      </c>
    </row>
    <row r="11" ht="21.75" customHeight="1" spans="1:4">
      <c r="A11" s="173" t="s">
        <v>11</v>
      </c>
      <c r="B11" s="187">
        <v>3540205.19</v>
      </c>
      <c r="C11" s="188"/>
      <c r="D11" s="187"/>
    </row>
    <row r="12" ht="21.75" customHeight="1" spans="1:4">
      <c r="A12" s="189" t="s">
        <v>12</v>
      </c>
      <c r="B12" s="187"/>
      <c r="C12" s="188"/>
      <c r="D12" s="187"/>
    </row>
    <row r="13" ht="20.25" customHeight="1" spans="1:4">
      <c r="A13" s="189" t="s">
        <v>13</v>
      </c>
      <c r="B13" s="187"/>
      <c r="C13" s="188"/>
      <c r="D13" s="187"/>
    </row>
    <row r="14" ht="20.25" customHeight="1" spans="1:4">
      <c r="A14" s="189" t="s">
        <v>14</v>
      </c>
      <c r="B14" s="187"/>
      <c r="C14" s="188"/>
      <c r="D14" s="187"/>
    </row>
    <row r="15" ht="20.25" customHeight="1" spans="1:4">
      <c r="A15" s="190" t="s">
        <v>15</v>
      </c>
      <c r="B15" s="187"/>
      <c r="C15" s="188"/>
      <c r="D15" s="187"/>
    </row>
    <row r="16" ht="20.25" customHeight="1" spans="1:4">
      <c r="A16" s="190" t="s">
        <v>16</v>
      </c>
      <c r="B16" s="187">
        <v>3540205.19</v>
      </c>
      <c r="C16" s="188"/>
      <c r="D16" s="187"/>
    </row>
    <row r="17" ht="20.25" customHeight="1" spans="1:4">
      <c r="A17" s="191" t="s">
        <v>17</v>
      </c>
      <c r="B17" s="175">
        <v>26733342.85</v>
      </c>
      <c r="C17" s="171" t="s">
        <v>18</v>
      </c>
      <c r="D17" s="175">
        <v>26733342.85</v>
      </c>
    </row>
    <row r="18" ht="20.25" customHeight="1" spans="1:4">
      <c r="A18" s="192" t="s">
        <v>19</v>
      </c>
      <c r="B18" s="187"/>
      <c r="C18" s="173" t="s">
        <v>20</v>
      </c>
      <c r="D18" s="187"/>
    </row>
    <row r="19" ht="20.25" customHeight="1" spans="1:4">
      <c r="A19" s="192" t="s">
        <v>21</v>
      </c>
      <c r="B19" s="187"/>
      <c r="C19" s="173" t="s">
        <v>21</v>
      </c>
      <c r="D19" s="187"/>
    </row>
    <row r="20" ht="20.25" customHeight="1" spans="1:4">
      <c r="A20" s="192" t="s">
        <v>22</v>
      </c>
      <c r="B20" s="187"/>
      <c r="C20" s="173" t="s">
        <v>23</v>
      </c>
      <c r="D20" s="187"/>
    </row>
    <row r="21" ht="20.25" customHeight="1" spans="1:4">
      <c r="A21" s="193" t="s">
        <v>24</v>
      </c>
      <c r="B21" s="175">
        <v>26733342.85</v>
      </c>
      <c r="C21" s="171" t="s">
        <v>25</v>
      </c>
      <c r="D21" s="175">
        <v>26733342.85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83" orientation="landscape"/>
  <headerFooter>
    <oddHeader>&amp;L&amp;"黑体"&amp;19附件4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showZeros="0" workbookViewId="0">
      <selection activeCell="E8" sqref="E8"/>
    </sheetView>
  </sheetViews>
  <sheetFormatPr defaultColWidth="10.6555555555556" defaultRowHeight="14.25" customHeight="1"/>
  <cols>
    <col min="1" max="1" width="20.5111111111111" customWidth="1"/>
    <col min="2" max="2" width="34.1666666666667" customWidth="1"/>
    <col min="3" max="19" width="20.6666666666667" customWidth="1"/>
  </cols>
  <sheetData>
    <row r="1" ht="19.5" customHeight="1" spans="10:19">
      <c r="J1" s="119"/>
      <c r="O1" s="68"/>
      <c r="P1" s="68"/>
      <c r="Q1" s="68"/>
      <c r="R1" s="68"/>
      <c r="S1" s="3" t="s">
        <v>26</v>
      </c>
    </row>
    <row r="2" ht="57.75" customHeight="1" spans="1:19">
      <c r="A2" s="142" t="str">
        <f>"2025"&amp;"年部门收入预算表"</f>
        <v>2025年部门收入预算表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</row>
    <row r="3" ht="24" customHeight="1" spans="1:19">
      <c r="A3" s="179" t="str">
        <f>"单位名称："&amp;"景洪市民族中学"</f>
        <v>单位名称：景洪市民族中学</v>
      </c>
      <c r="B3" s="179"/>
      <c r="C3" s="179"/>
      <c r="D3" s="179"/>
      <c r="E3" s="180"/>
      <c r="F3" s="180"/>
      <c r="G3" s="180"/>
      <c r="H3" s="180"/>
      <c r="I3" s="180"/>
      <c r="J3" s="182"/>
      <c r="K3" s="180"/>
      <c r="L3" s="180"/>
      <c r="M3" s="180"/>
      <c r="N3" s="180"/>
      <c r="O3" s="183"/>
      <c r="P3" s="183"/>
      <c r="Q3" s="183"/>
      <c r="R3" s="183"/>
      <c r="S3" s="185" t="s">
        <v>1</v>
      </c>
    </row>
    <row r="4" ht="18.75" customHeight="1" spans="1:19">
      <c r="A4" s="8" t="s">
        <v>27</v>
      </c>
      <c r="B4" s="74" t="s">
        <v>28</v>
      </c>
      <c r="C4" s="74" t="s">
        <v>29</v>
      </c>
      <c r="D4" s="181" t="s">
        <v>30</v>
      </c>
      <c r="E4" s="181"/>
      <c r="F4" s="181"/>
      <c r="G4" s="181"/>
      <c r="H4" s="181"/>
      <c r="I4" s="181"/>
      <c r="J4" s="181"/>
      <c r="K4" s="181"/>
      <c r="L4" s="181"/>
      <c r="M4" s="181"/>
      <c r="N4" s="150"/>
      <c r="O4" s="181" t="s">
        <v>19</v>
      </c>
      <c r="P4" s="181"/>
      <c r="Q4" s="181"/>
      <c r="R4" s="181"/>
      <c r="S4" s="150"/>
    </row>
    <row r="5" ht="19.5" customHeight="1" spans="1:19">
      <c r="A5" s="13"/>
      <c r="B5" s="76"/>
      <c r="C5" s="76"/>
      <c r="D5" s="76" t="s">
        <v>31</v>
      </c>
      <c r="E5" s="76" t="s">
        <v>32</v>
      </c>
      <c r="F5" s="76" t="s">
        <v>33</v>
      </c>
      <c r="G5" s="76" t="s">
        <v>34</v>
      </c>
      <c r="H5" s="76" t="s">
        <v>35</v>
      </c>
      <c r="I5" s="184" t="s">
        <v>36</v>
      </c>
      <c r="J5" s="184"/>
      <c r="K5" s="184"/>
      <c r="L5" s="184"/>
      <c r="M5" s="184"/>
      <c r="N5" s="92"/>
      <c r="O5" s="76" t="s">
        <v>31</v>
      </c>
      <c r="P5" s="76" t="s">
        <v>32</v>
      </c>
      <c r="Q5" s="76" t="s">
        <v>33</v>
      </c>
      <c r="R5" s="76" t="s">
        <v>34</v>
      </c>
      <c r="S5" s="76" t="s">
        <v>37</v>
      </c>
    </row>
    <row r="6" ht="33.75" customHeight="1" spans="1:19">
      <c r="A6" s="15"/>
      <c r="B6" s="78"/>
      <c r="C6" s="78"/>
      <c r="D6" s="78"/>
      <c r="E6" s="78"/>
      <c r="F6" s="78"/>
      <c r="G6" s="78"/>
      <c r="H6" s="78"/>
      <c r="I6" s="77" t="s">
        <v>31</v>
      </c>
      <c r="J6" s="77" t="s">
        <v>38</v>
      </c>
      <c r="K6" s="77" t="s">
        <v>39</v>
      </c>
      <c r="L6" s="77" t="s">
        <v>40</v>
      </c>
      <c r="M6" s="77" t="s">
        <v>41</v>
      </c>
      <c r="N6" s="77" t="s">
        <v>42</v>
      </c>
      <c r="O6" s="78"/>
      <c r="P6" s="78"/>
      <c r="Q6" s="78"/>
      <c r="R6" s="78"/>
      <c r="S6" s="78"/>
    </row>
    <row r="7" ht="16.5" customHeight="1" spans="1:19">
      <c r="A7" s="51">
        <v>1</v>
      </c>
      <c r="B7" s="51">
        <v>2</v>
      </c>
      <c r="C7" s="51">
        <v>3</v>
      </c>
      <c r="D7" s="51">
        <v>4</v>
      </c>
      <c r="E7" s="51">
        <v>5</v>
      </c>
      <c r="F7" s="51">
        <v>6</v>
      </c>
      <c r="G7" s="51">
        <v>7</v>
      </c>
      <c r="H7" s="51">
        <v>8</v>
      </c>
      <c r="I7" s="51">
        <v>9</v>
      </c>
      <c r="J7" s="51">
        <v>10</v>
      </c>
      <c r="K7" s="51">
        <v>11</v>
      </c>
      <c r="L7" s="51">
        <v>12</v>
      </c>
      <c r="M7" s="51">
        <v>13</v>
      </c>
      <c r="N7" s="51">
        <v>14</v>
      </c>
      <c r="O7" s="51">
        <v>15</v>
      </c>
      <c r="P7" s="51">
        <v>16</v>
      </c>
      <c r="Q7" s="51">
        <v>17</v>
      </c>
      <c r="R7" s="51">
        <v>18</v>
      </c>
      <c r="S7" s="51">
        <v>19</v>
      </c>
    </row>
    <row r="8" ht="18" customHeight="1" spans="1:19">
      <c r="A8" s="19" t="s">
        <v>43</v>
      </c>
      <c r="B8" s="19" t="s">
        <v>44</v>
      </c>
      <c r="C8" s="20">
        <v>26733342.85</v>
      </c>
      <c r="D8" s="20">
        <v>26733342.85</v>
      </c>
      <c r="E8" s="20">
        <v>23193137.66</v>
      </c>
      <c r="F8" s="20"/>
      <c r="G8" s="20"/>
      <c r="H8" s="20"/>
      <c r="I8" s="20">
        <v>3540205.19</v>
      </c>
      <c r="J8" s="20"/>
      <c r="K8" s="20"/>
      <c r="L8" s="20"/>
      <c r="M8" s="20"/>
      <c r="N8" s="20">
        <v>3540205.19</v>
      </c>
      <c r="O8" s="20"/>
      <c r="P8" s="20"/>
      <c r="Q8" s="20"/>
      <c r="R8" s="20"/>
      <c r="S8" s="20"/>
    </row>
    <row r="9" ht="18" customHeight="1" spans="1:19">
      <c r="A9" s="21" t="s">
        <v>29</v>
      </c>
      <c r="B9" s="21"/>
      <c r="C9" s="20">
        <v>26733342.85</v>
      </c>
      <c r="D9" s="20">
        <v>26733342.85</v>
      </c>
      <c r="E9" s="20">
        <v>23193137.66</v>
      </c>
      <c r="F9" s="20"/>
      <c r="G9" s="20"/>
      <c r="H9" s="20"/>
      <c r="I9" s="20">
        <v>3540205.19</v>
      </c>
      <c r="J9" s="20"/>
      <c r="K9" s="20"/>
      <c r="L9" s="20"/>
      <c r="M9" s="20"/>
      <c r="N9" s="20">
        <v>3540205.19</v>
      </c>
      <c r="O9" s="20"/>
      <c r="P9" s="20"/>
      <c r="Q9" s="20"/>
      <c r="R9" s="20"/>
      <c r="S9" s="20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0.3" right="0.3" top="0.41" bottom="0.41" header="0.25" footer="0.25"/>
  <pageSetup paperSize="9" scale="5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4"/>
  <sheetViews>
    <sheetView showZeros="0" workbookViewId="0">
      <selection activeCell="D15" sqref="D15"/>
    </sheetView>
  </sheetViews>
  <sheetFormatPr defaultColWidth="10.6555555555556" defaultRowHeight="14.25" customHeight="1"/>
  <cols>
    <col min="1" max="1" width="16.1555555555556" customWidth="1"/>
    <col min="2" max="2" width="40.3222222222222" customWidth="1"/>
    <col min="3" max="6" width="22.3333333333333" customWidth="1"/>
    <col min="7" max="8" width="22.1555555555556" customWidth="1"/>
    <col min="9" max="9" width="22" customWidth="1"/>
    <col min="10" max="11" width="22.1555555555556" customWidth="1"/>
    <col min="12" max="14" width="22" customWidth="1"/>
    <col min="15" max="15" width="22.1555555555556" customWidth="1"/>
  </cols>
  <sheetData>
    <row r="1" ht="19.5" customHeight="1" spans="4:15">
      <c r="D1" s="119"/>
      <c r="H1" s="119"/>
      <c r="J1" s="119"/>
      <c r="O1" s="178" t="s">
        <v>45</v>
      </c>
    </row>
    <row r="2" ht="42" customHeight="1" spans="1:15">
      <c r="A2" s="4" t="str">
        <f>"2025"&amp;"年部门支出预算表"</f>
        <v>2025年部门支出预算表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4" customHeight="1" spans="1:15">
      <c r="A3" s="156" t="str">
        <f>"单位名称："&amp;"景洪市民族中学"</f>
        <v>单位名称：景洪市民族中学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6"/>
      <c r="N3" s="6"/>
      <c r="O3" s="101" t="s">
        <v>1</v>
      </c>
    </row>
    <row r="4" ht="19.5" customHeight="1" spans="1:15">
      <c r="A4" s="8" t="s">
        <v>46</v>
      </c>
      <c r="B4" s="8" t="s">
        <v>47</v>
      </c>
      <c r="C4" s="8" t="s">
        <v>29</v>
      </c>
      <c r="D4" s="10" t="s">
        <v>32</v>
      </c>
      <c r="E4" s="11" t="s">
        <v>48</v>
      </c>
      <c r="F4" s="12" t="s">
        <v>49</v>
      </c>
      <c r="G4" s="8" t="s">
        <v>33</v>
      </c>
      <c r="H4" s="8" t="s">
        <v>34</v>
      </c>
      <c r="I4" s="8" t="s">
        <v>50</v>
      </c>
      <c r="J4" s="10" t="s">
        <v>51</v>
      </c>
      <c r="K4" s="11"/>
      <c r="L4" s="11"/>
      <c r="M4" s="11"/>
      <c r="N4" s="11"/>
      <c r="O4" s="12"/>
    </row>
    <row r="5" ht="33.75" customHeight="1" spans="1:15">
      <c r="A5" s="15"/>
      <c r="B5" s="15"/>
      <c r="C5" s="15"/>
      <c r="D5" s="17" t="s">
        <v>31</v>
      </c>
      <c r="E5" s="90" t="s">
        <v>48</v>
      </c>
      <c r="F5" s="90" t="s">
        <v>49</v>
      </c>
      <c r="G5" s="15"/>
      <c r="H5" s="15"/>
      <c r="I5" s="15"/>
      <c r="J5" s="17" t="s">
        <v>31</v>
      </c>
      <c r="K5" s="39" t="s">
        <v>52</v>
      </c>
      <c r="L5" s="39" t="s">
        <v>53</v>
      </c>
      <c r="M5" s="39" t="s">
        <v>54</v>
      </c>
      <c r="N5" s="39" t="s">
        <v>55</v>
      </c>
      <c r="O5" s="39" t="s">
        <v>56</v>
      </c>
    </row>
    <row r="6" ht="19.5" customHeight="1" spans="1:15">
      <c r="A6" s="176">
        <v>1</v>
      </c>
      <c r="B6" s="176">
        <v>2</v>
      </c>
      <c r="C6" s="177">
        <v>3</v>
      </c>
      <c r="D6" s="177">
        <v>4</v>
      </c>
      <c r="E6" s="177">
        <v>5</v>
      </c>
      <c r="F6" s="177">
        <v>6</v>
      </c>
      <c r="G6" s="177">
        <v>7</v>
      </c>
      <c r="H6" s="177">
        <v>8</v>
      </c>
      <c r="I6" s="177">
        <v>9</v>
      </c>
      <c r="J6" s="177">
        <v>10</v>
      </c>
      <c r="K6" s="177">
        <v>11</v>
      </c>
      <c r="L6" s="177">
        <v>12</v>
      </c>
      <c r="M6" s="177">
        <v>13</v>
      </c>
      <c r="N6" s="177">
        <v>14</v>
      </c>
      <c r="O6" s="177">
        <v>15</v>
      </c>
    </row>
    <row r="7" ht="21.75" customHeight="1" spans="1:15">
      <c r="A7" s="19" t="s">
        <v>57</v>
      </c>
      <c r="B7" s="19" t="s">
        <v>58</v>
      </c>
      <c r="C7" s="20">
        <v>20381264.45</v>
      </c>
      <c r="D7" s="20">
        <v>16841059.26</v>
      </c>
      <c r="E7" s="20">
        <v>16827339.88</v>
      </c>
      <c r="F7" s="20">
        <v>13719.38</v>
      </c>
      <c r="G7" s="20"/>
      <c r="H7" s="20"/>
      <c r="I7" s="20"/>
      <c r="J7" s="20">
        <v>3540205.19</v>
      </c>
      <c r="K7" s="20"/>
      <c r="L7" s="20"/>
      <c r="M7" s="20"/>
      <c r="N7" s="20"/>
      <c r="O7" s="20">
        <v>3540205.19</v>
      </c>
    </row>
    <row r="8" ht="21.75" customHeight="1" spans="1:15">
      <c r="A8" s="117" t="s">
        <v>59</v>
      </c>
      <c r="B8" s="117" t="s">
        <v>60</v>
      </c>
      <c r="C8" s="20">
        <v>20379644.45</v>
      </c>
      <c r="D8" s="20">
        <v>16839439.26</v>
      </c>
      <c r="E8" s="20">
        <v>16825719.88</v>
      </c>
      <c r="F8" s="20">
        <v>13719.38</v>
      </c>
      <c r="G8" s="20"/>
      <c r="H8" s="20"/>
      <c r="I8" s="20"/>
      <c r="J8" s="20">
        <v>3540205.19</v>
      </c>
      <c r="K8" s="20"/>
      <c r="L8" s="20"/>
      <c r="M8" s="20"/>
      <c r="N8" s="20"/>
      <c r="O8" s="20">
        <v>3540205.19</v>
      </c>
    </row>
    <row r="9" ht="21.75" customHeight="1" spans="1:15">
      <c r="A9" s="163" t="s">
        <v>61</v>
      </c>
      <c r="B9" s="163" t="s">
        <v>62</v>
      </c>
      <c r="C9" s="20">
        <v>20379644.45</v>
      </c>
      <c r="D9" s="20">
        <v>16839439.26</v>
      </c>
      <c r="E9" s="20">
        <v>16825719.88</v>
      </c>
      <c r="F9" s="20">
        <v>13719.38</v>
      </c>
      <c r="G9" s="20"/>
      <c r="H9" s="20"/>
      <c r="I9" s="20"/>
      <c r="J9" s="20">
        <v>3540205.19</v>
      </c>
      <c r="K9" s="20"/>
      <c r="L9" s="20"/>
      <c r="M9" s="20"/>
      <c r="N9" s="20"/>
      <c r="O9" s="20">
        <v>3540205.19</v>
      </c>
    </row>
    <row r="10" ht="21.75" customHeight="1" spans="1:15">
      <c r="A10" s="117" t="s">
        <v>63</v>
      </c>
      <c r="B10" s="117" t="s">
        <v>64</v>
      </c>
      <c r="C10" s="20">
        <v>1620</v>
      </c>
      <c r="D10" s="20">
        <v>1620</v>
      </c>
      <c r="E10" s="20">
        <v>1620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</row>
    <row r="11" ht="21.75" customHeight="1" spans="1:15">
      <c r="A11" s="163" t="s">
        <v>65</v>
      </c>
      <c r="B11" s="163" t="s">
        <v>66</v>
      </c>
      <c r="C11" s="20">
        <v>1620</v>
      </c>
      <c r="D11" s="20">
        <v>1620</v>
      </c>
      <c r="E11" s="20">
        <v>1620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</row>
    <row r="12" ht="21.75" customHeight="1" spans="1:15">
      <c r="A12" s="19" t="s">
        <v>67</v>
      </c>
      <c r="B12" s="19" t="s">
        <v>68</v>
      </c>
      <c r="C12" s="20">
        <v>2354879.68</v>
      </c>
      <c r="D12" s="20">
        <v>2354879.68</v>
      </c>
      <c r="E12" s="20">
        <v>2354879.68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</row>
    <row r="13" ht="21.75" customHeight="1" spans="1:15">
      <c r="A13" s="117" t="s">
        <v>69</v>
      </c>
      <c r="B13" s="117" t="s">
        <v>70</v>
      </c>
      <c r="C13" s="20">
        <v>2354879.68</v>
      </c>
      <c r="D13" s="20">
        <v>2354879.68</v>
      </c>
      <c r="E13" s="20">
        <v>2354879.68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1.75" customHeight="1" spans="1:15">
      <c r="A14" s="163" t="s">
        <v>71</v>
      </c>
      <c r="B14" s="163" t="s">
        <v>72</v>
      </c>
      <c r="C14" s="20">
        <v>33600</v>
      </c>
      <c r="D14" s="20">
        <v>33600</v>
      </c>
      <c r="E14" s="20">
        <v>33600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1.75" customHeight="1" spans="1:15">
      <c r="A15" s="163" t="s">
        <v>73</v>
      </c>
      <c r="B15" s="163" t="s">
        <v>74</v>
      </c>
      <c r="C15" s="20">
        <v>2321279.68</v>
      </c>
      <c r="D15" s="20">
        <v>2321279.68</v>
      </c>
      <c r="E15" s="20">
        <v>2321279.68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</row>
    <row r="16" ht="21.75" customHeight="1" spans="1:15">
      <c r="A16" s="19" t="s">
        <v>75</v>
      </c>
      <c r="B16" s="19" t="s">
        <v>76</v>
      </c>
      <c r="C16" s="20">
        <v>2098070.8</v>
      </c>
      <c r="D16" s="20">
        <v>2098070.8</v>
      </c>
      <c r="E16" s="20">
        <v>2098070.8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</row>
    <row r="17" ht="21.75" customHeight="1" spans="1:15">
      <c r="A17" s="117" t="s">
        <v>77</v>
      </c>
      <c r="B17" s="117" t="s">
        <v>78</v>
      </c>
      <c r="C17" s="20">
        <v>2098070.8</v>
      </c>
      <c r="D17" s="20">
        <v>2098070.8</v>
      </c>
      <c r="E17" s="20">
        <v>2098070.8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</row>
    <row r="18" ht="21.75" customHeight="1" spans="1:15">
      <c r="A18" s="163" t="s">
        <v>79</v>
      </c>
      <c r="B18" s="163" t="s">
        <v>80</v>
      </c>
      <c r="C18" s="20">
        <v>1203306.09</v>
      </c>
      <c r="D18" s="20">
        <v>1203306.09</v>
      </c>
      <c r="E18" s="20">
        <v>1203306.09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</row>
    <row r="19" ht="21.75" customHeight="1" spans="1:15">
      <c r="A19" s="163" t="s">
        <v>81</v>
      </c>
      <c r="B19" s="163" t="s">
        <v>82</v>
      </c>
      <c r="C19" s="20">
        <v>787865.72</v>
      </c>
      <c r="D19" s="20">
        <v>787865.72</v>
      </c>
      <c r="E19" s="20">
        <v>787865.72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</row>
    <row r="20" ht="21.75" customHeight="1" spans="1:15">
      <c r="A20" s="163" t="s">
        <v>83</v>
      </c>
      <c r="B20" s="163" t="s">
        <v>84</v>
      </c>
      <c r="C20" s="20">
        <v>106898.99</v>
      </c>
      <c r="D20" s="20">
        <v>106898.99</v>
      </c>
      <c r="E20" s="20">
        <v>106898.99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</row>
    <row r="21" ht="21.75" customHeight="1" spans="1:15">
      <c r="A21" s="19" t="s">
        <v>85</v>
      </c>
      <c r="B21" s="19" t="s">
        <v>86</v>
      </c>
      <c r="C21" s="20">
        <v>1899127.92</v>
      </c>
      <c r="D21" s="20">
        <v>1899127.92</v>
      </c>
      <c r="E21" s="20">
        <v>1899127.92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</row>
    <row r="22" ht="21.75" customHeight="1" spans="1:15">
      <c r="A22" s="117" t="s">
        <v>87</v>
      </c>
      <c r="B22" s="117" t="s">
        <v>88</v>
      </c>
      <c r="C22" s="20">
        <v>1899127.92</v>
      </c>
      <c r="D22" s="20">
        <v>1899127.92</v>
      </c>
      <c r="E22" s="20">
        <v>1899127.92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</row>
    <row r="23" ht="21.75" customHeight="1" spans="1:15">
      <c r="A23" s="163" t="s">
        <v>89</v>
      </c>
      <c r="B23" s="163" t="s">
        <v>90</v>
      </c>
      <c r="C23" s="20">
        <v>1899127.92</v>
      </c>
      <c r="D23" s="20">
        <v>1899127.92</v>
      </c>
      <c r="E23" s="20">
        <v>1899127.92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</row>
    <row r="24" ht="21.75" customHeight="1" spans="1:15">
      <c r="A24" s="21" t="s">
        <v>91</v>
      </c>
      <c r="B24" s="21" t="s">
        <v>91</v>
      </c>
      <c r="C24" s="20">
        <v>26733342.85</v>
      </c>
      <c r="D24" s="20">
        <v>23193137.66</v>
      </c>
      <c r="E24" s="20">
        <v>23179418.28</v>
      </c>
      <c r="F24" s="20">
        <v>13719.38</v>
      </c>
      <c r="G24" s="20"/>
      <c r="H24" s="20"/>
      <c r="I24" s="20"/>
      <c r="J24" s="20">
        <v>3540205.19</v>
      </c>
      <c r="K24" s="20"/>
      <c r="L24" s="20"/>
      <c r="M24" s="20"/>
      <c r="N24" s="20"/>
      <c r="O24" s="20">
        <v>3540205.19</v>
      </c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rintOptions horizontalCentered="1"/>
  <pageMargins left="0.3" right="0.3" top="0.41" bottom="0.41" header="0.25" footer="0.25"/>
  <pageSetup paperSize="9" scale="5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6"/>
  <sheetViews>
    <sheetView showZeros="0" workbookViewId="0">
      <selection activeCell="D16" sqref="D16"/>
    </sheetView>
  </sheetViews>
  <sheetFormatPr defaultColWidth="10.6555555555556" defaultRowHeight="14.25" customHeight="1" outlineLevelCol="3"/>
  <cols>
    <col min="1" max="1" width="45.8333333333333" customWidth="1"/>
    <col min="2" max="2" width="36" customWidth="1"/>
    <col min="3" max="3" width="41.8333333333333" customWidth="1"/>
    <col min="4" max="4" width="34.8333333333333" customWidth="1"/>
  </cols>
  <sheetData>
    <row r="1" ht="19.5" customHeight="1" spans="4:4">
      <c r="D1" s="31" t="s">
        <v>92</v>
      </c>
    </row>
    <row r="2" ht="36" customHeight="1" spans="1:4">
      <c r="A2" s="4" t="str">
        <f>"2025"&amp;"年部门财政拨款收支预算总表"</f>
        <v>2025年部门财政拨款收支预算总表</v>
      </c>
      <c r="B2" s="4"/>
      <c r="C2" s="4"/>
      <c r="D2" s="4"/>
    </row>
    <row r="3" ht="24" customHeight="1" spans="1:4">
      <c r="A3" s="5" t="str">
        <f>"单位名称："&amp;"景洪市民族中学"</f>
        <v>单位名称：景洪市民族中学</v>
      </c>
      <c r="B3" s="5"/>
      <c r="C3" s="166"/>
      <c r="D3" s="101" t="s">
        <v>1</v>
      </c>
    </row>
    <row r="4" ht="19.5" customHeight="1" spans="1:4">
      <c r="A4" s="10" t="s">
        <v>2</v>
      </c>
      <c r="B4" s="12"/>
      <c r="C4" s="10" t="s">
        <v>3</v>
      </c>
      <c r="D4" s="12"/>
    </row>
    <row r="5" ht="21.75" customHeight="1" spans="1:4">
      <c r="A5" s="25" t="s">
        <v>4</v>
      </c>
      <c r="B5" s="107" t="s">
        <v>5</v>
      </c>
      <c r="C5" s="25" t="s">
        <v>93</v>
      </c>
      <c r="D5" s="107" t="s">
        <v>5</v>
      </c>
    </row>
    <row r="6" ht="17.25" customHeight="1" spans="1:4">
      <c r="A6" s="27"/>
      <c r="B6" s="110"/>
      <c r="C6" s="27"/>
      <c r="D6" s="110"/>
    </row>
    <row r="7" ht="17.25" customHeight="1" spans="1:4">
      <c r="A7" s="167" t="s">
        <v>94</v>
      </c>
      <c r="B7" s="20">
        <v>23193137.66</v>
      </c>
      <c r="C7" s="168" t="s">
        <v>95</v>
      </c>
      <c r="D7" s="169">
        <v>23193137.66</v>
      </c>
    </row>
    <row r="8" ht="17.25" customHeight="1" spans="1:4">
      <c r="A8" s="170" t="s">
        <v>96</v>
      </c>
      <c r="B8" s="20">
        <v>23193137.66</v>
      </c>
      <c r="C8" s="168" t="str">
        <f>"（"&amp;"一"&amp;"）"&amp;"教育支出"</f>
        <v>（一）教育支出</v>
      </c>
      <c r="D8" s="169">
        <v>16841059.26</v>
      </c>
    </row>
    <row r="9" ht="17.25" customHeight="1" spans="1:4">
      <c r="A9" s="170" t="s">
        <v>97</v>
      </c>
      <c r="B9" s="20"/>
      <c r="C9" s="168" t="str">
        <f>"（"&amp;"二"&amp;"）"&amp;"社会保障和就业支出"</f>
        <v>（二）社会保障和就业支出</v>
      </c>
      <c r="D9" s="169">
        <v>2354879.68</v>
      </c>
    </row>
    <row r="10" ht="17.25" customHeight="1" spans="1:4">
      <c r="A10" s="170" t="s">
        <v>98</v>
      </c>
      <c r="B10" s="20"/>
      <c r="C10" s="168" t="str">
        <f>"（"&amp;"三"&amp;"）"&amp;"卫生健康支出"</f>
        <v>（三）卫生健康支出</v>
      </c>
      <c r="D10" s="169">
        <v>2098070.8</v>
      </c>
    </row>
    <row r="11" ht="17.25" customHeight="1" spans="1:4">
      <c r="A11" s="170" t="s">
        <v>99</v>
      </c>
      <c r="B11" s="20"/>
      <c r="C11" s="168" t="str">
        <f>"（"&amp;"四"&amp;"）"&amp;"住房保障支出"</f>
        <v>（四）住房保障支出</v>
      </c>
      <c r="D11" s="169">
        <v>1899127.92</v>
      </c>
    </row>
    <row r="12" ht="17.25" customHeight="1" spans="1:4">
      <c r="A12" s="170" t="s">
        <v>96</v>
      </c>
      <c r="B12" s="20"/>
      <c r="C12" s="168"/>
      <c r="D12" s="169"/>
    </row>
    <row r="13" ht="17.25" customHeight="1" spans="1:4">
      <c r="A13" s="170" t="s">
        <v>97</v>
      </c>
      <c r="B13" s="20"/>
      <c r="C13" s="168"/>
      <c r="D13" s="169"/>
    </row>
    <row r="14" ht="17.25" customHeight="1" spans="1:4">
      <c r="A14" s="170" t="s">
        <v>98</v>
      </c>
      <c r="B14" s="20"/>
      <c r="C14" s="168"/>
      <c r="D14" s="169"/>
    </row>
    <row r="15" customHeight="1" spans="1:4">
      <c r="A15" s="171"/>
      <c r="B15" s="172"/>
      <c r="C15" s="173" t="s">
        <v>100</v>
      </c>
      <c r="D15" s="172"/>
    </row>
    <row r="16" ht="17.25" customHeight="1" spans="1:4">
      <c r="A16" s="174" t="s">
        <v>101</v>
      </c>
      <c r="B16" s="175">
        <v>23193137.66</v>
      </c>
      <c r="C16" s="171" t="s">
        <v>25</v>
      </c>
      <c r="D16" s="175">
        <v>23193137.66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0.3" right="0.3" top="0.41" bottom="0.41" header="0.25" footer="0.25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4"/>
  <sheetViews>
    <sheetView showZeros="0" workbookViewId="0">
      <selection activeCell="A1" sqref="A1"/>
    </sheetView>
  </sheetViews>
  <sheetFormatPr defaultColWidth="10.6555555555556" defaultRowHeight="14.25" customHeight="1" outlineLevelCol="6"/>
  <cols>
    <col min="1" max="1" width="23.5" customWidth="1"/>
    <col min="2" max="2" width="51.3333333333333" customWidth="1"/>
    <col min="3" max="3" width="28.3333333333333" customWidth="1"/>
    <col min="4" max="4" width="23.8333333333333" customWidth="1"/>
    <col min="5" max="7" width="28.3333333333333" customWidth="1"/>
  </cols>
  <sheetData>
    <row r="1" customHeight="1" spans="4:7">
      <c r="D1" s="119"/>
      <c r="F1" s="157"/>
      <c r="G1" s="31" t="s">
        <v>102</v>
      </c>
    </row>
    <row r="2" ht="39" customHeight="1" spans="1:7">
      <c r="A2" s="4" t="str">
        <f>"2025"&amp;"年一般公共预算支出预算表（按功能科目分类）"</f>
        <v>2025年一般公共预算支出预算表（按功能科目分类）</v>
      </c>
      <c r="B2" s="4"/>
      <c r="C2" s="4"/>
      <c r="D2" s="4"/>
      <c r="E2" s="4"/>
      <c r="F2" s="4"/>
      <c r="G2" s="4"/>
    </row>
    <row r="3" ht="18" customHeight="1" spans="1:7">
      <c r="A3" s="5" t="str">
        <f>"单位名称："&amp;"景洪市民族中学"</f>
        <v>单位名称：景洪市民族中学</v>
      </c>
      <c r="B3" s="5"/>
      <c r="C3" s="5"/>
      <c r="D3" s="5"/>
      <c r="E3" s="5"/>
      <c r="F3" s="101"/>
      <c r="G3" s="101" t="s">
        <v>1</v>
      </c>
    </row>
    <row r="4" ht="20.25" customHeight="1" spans="1:7">
      <c r="A4" s="158" t="s">
        <v>103</v>
      </c>
      <c r="B4" s="159"/>
      <c r="C4" s="107" t="s">
        <v>29</v>
      </c>
      <c r="D4" s="144" t="s">
        <v>48</v>
      </c>
      <c r="E4" s="147"/>
      <c r="F4" s="148"/>
      <c r="G4" s="160" t="s">
        <v>49</v>
      </c>
    </row>
    <row r="5" ht="20.25" customHeight="1" spans="1:7">
      <c r="A5" s="161" t="s">
        <v>46</v>
      </c>
      <c r="B5" s="161" t="s">
        <v>47</v>
      </c>
      <c r="C5" s="110"/>
      <c r="D5" s="17" t="s">
        <v>31</v>
      </c>
      <c r="E5" s="17" t="s">
        <v>104</v>
      </c>
      <c r="F5" s="17" t="s">
        <v>105</v>
      </c>
      <c r="G5" s="92"/>
    </row>
    <row r="6" ht="19.5" customHeight="1" spans="1:7">
      <c r="A6" s="161" t="s">
        <v>106</v>
      </c>
      <c r="B6" s="161" t="s">
        <v>107</v>
      </c>
      <c r="C6" s="161" t="s">
        <v>108</v>
      </c>
      <c r="D6" s="17">
        <v>4</v>
      </c>
      <c r="E6" s="162" t="s">
        <v>109</v>
      </c>
      <c r="F6" s="162" t="s">
        <v>110</v>
      </c>
      <c r="G6" s="161" t="s">
        <v>111</v>
      </c>
    </row>
    <row r="7" ht="18" customHeight="1" spans="1:7">
      <c r="A7" s="19" t="s">
        <v>57</v>
      </c>
      <c r="B7" s="19" t="s">
        <v>58</v>
      </c>
      <c r="C7" s="20">
        <v>16841059.26</v>
      </c>
      <c r="D7" s="20">
        <v>16827339.88</v>
      </c>
      <c r="E7" s="20">
        <v>16465666</v>
      </c>
      <c r="F7" s="20">
        <v>361673.88</v>
      </c>
      <c r="G7" s="20">
        <v>13719.38</v>
      </c>
    </row>
    <row r="8" ht="18" customHeight="1" spans="1:7">
      <c r="A8" s="117" t="s">
        <v>59</v>
      </c>
      <c r="B8" s="117" t="s">
        <v>60</v>
      </c>
      <c r="C8" s="20">
        <v>16839439.26</v>
      </c>
      <c r="D8" s="20">
        <v>16825719.88</v>
      </c>
      <c r="E8" s="20">
        <v>16465666</v>
      </c>
      <c r="F8" s="20">
        <v>360053.88</v>
      </c>
      <c r="G8" s="20">
        <v>13719.38</v>
      </c>
    </row>
    <row r="9" ht="18" customHeight="1" spans="1:7">
      <c r="A9" s="163" t="s">
        <v>61</v>
      </c>
      <c r="B9" s="163" t="s">
        <v>62</v>
      </c>
      <c r="C9" s="20">
        <v>16839439.26</v>
      </c>
      <c r="D9" s="20">
        <v>16825719.88</v>
      </c>
      <c r="E9" s="20">
        <v>16465666</v>
      </c>
      <c r="F9" s="20">
        <v>360053.88</v>
      </c>
      <c r="G9" s="20">
        <v>13719.38</v>
      </c>
    </row>
    <row r="10" ht="18" customHeight="1" spans="1:7">
      <c r="A10" s="117" t="s">
        <v>63</v>
      </c>
      <c r="B10" s="117" t="s">
        <v>64</v>
      </c>
      <c r="C10" s="20">
        <v>1620</v>
      </c>
      <c r="D10" s="20">
        <v>1620</v>
      </c>
      <c r="E10" s="20"/>
      <c r="F10" s="20">
        <v>1620</v>
      </c>
      <c r="G10" s="20"/>
    </row>
    <row r="11" ht="18" customHeight="1" spans="1:7">
      <c r="A11" s="163" t="s">
        <v>65</v>
      </c>
      <c r="B11" s="163" t="s">
        <v>66</v>
      </c>
      <c r="C11" s="20">
        <v>1620</v>
      </c>
      <c r="D11" s="20">
        <v>1620</v>
      </c>
      <c r="E11" s="20"/>
      <c r="F11" s="20">
        <v>1620</v>
      </c>
      <c r="G11" s="20"/>
    </row>
    <row r="12" ht="18" customHeight="1" spans="1:7">
      <c r="A12" s="19" t="s">
        <v>67</v>
      </c>
      <c r="B12" s="19" t="s">
        <v>68</v>
      </c>
      <c r="C12" s="20">
        <v>2354879.68</v>
      </c>
      <c r="D12" s="20">
        <v>2354879.68</v>
      </c>
      <c r="E12" s="20">
        <v>2321279.68</v>
      </c>
      <c r="F12" s="20">
        <v>33600</v>
      </c>
      <c r="G12" s="20"/>
    </row>
    <row r="13" ht="18" customHeight="1" spans="1:7">
      <c r="A13" s="117" t="s">
        <v>69</v>
      </c>
      <c r="B13" s="117" t="s">
        <v>70</v>
      </c>
      <c r="C13" s="20">
        <v>2354879.68</v>
      </c>
      <c r="D13" s="20">
        <v>2354879.68</v>
      </c>
      <c r="E13" s="20">
        <v>2321279.68</v>
      </c>
      <c r="F13" s="20">
        <v>33600</v>
      </c>
      <c r="G13" s="20"/>
    </row>
    <row r="14" ht="18" customHeight="1" spans="1:7">
      <c r="A14" s="163" t="s">
        <v>71</v>
      </c>
      <c r="B14" s="163" t="s">
        <v>72</v>
      </c>
      <c r="C14" s="20">
        <v>33600</v>
      </c>
      <c r="D14" s="20">
        <v>33600</v>
      </c>
      <c r="E14" s="20"/>
      <c r="F14" s="20">
        <v>33600</v>
      </c>
      <c r="G14" s="20"/>
    </row>
    <row r="15" ht="18" customHeight="1" spans="1:7">
      <c r="A15" s="163" t="s">
        <v>73</v>
      </c>
      <c r="B15" s="163" t="s">
        <v>74</v>
      </c>
      <c r="C15" s="20">
        <v>2321279.68</v>
      </c>
      <c r="D15" s="20">
        <v>2321279.68</v>
      </c>
      <c r="E15" s="20">
        <v>2321279.68</v>
      </c>
      <c r="F15" s="20"/>
      <c r="G15" s="20"/>
    </row>
    <row r="16" ht="18" customHeight="1" spans="1:7">
      <c r="A16" s="19" t="s">
        <v>75</v>
      </c>
      <c r="B16" s="19" t="s">
        <v>76</v>
      </c>
      <c r="C16" s="20">
        <v>2098070.8</v>
      </c>
      <c r="D16" s="20">
        <v>2098070.8</v>
      </c>
      <c r="E16" s="20">
        <v>2098070.8</v>
      </c>
      <c r="F16" s="20"/>
      <c r="G16" s="20"/>
    </row>
    <row r="17" ht="18" customHeight="1" spans="1:7">
      <c r="A17" s="117" t="s">
        <v>77</v>
      </c>
      <c r="B17" s="117" t="s">
        <v>78</v>
      </c>
      <c r="C17" s="20">
        <v>2098070.8</v>
      </c>
      <c r="D17" s="20">
        <v>2098070.8</v>
      </c>
      <c r="E17" s="20">
        <v>2098070.8</v>
      </c>
      <c r="F17" s="20"/>
      <c r="G17" s="20"/>
    </row>
    <row r="18" ht="18" customHeight="1" spans="1:7">
      <c r="A18" s="163" t="s">
        <v>79</v>
      </c>
      <c r="B18" s="163" t="s">
        <v>80</v>
      </c>
      <c r="C18" s="20">
        <v>1203306.09</v>
      </c>
      <c r="D18" s="20">
        <v>1203306.09</v>
      </c>
      <c r="E18" s="20">
        <v>1203306.09</v>
      </c>
      <c r="F18" s="20"/>
      <c r="G18" s="20"/>
    </row>
    <row r="19" ht="18" customHeight="1" spans="1:7">
      <c r="A19" s="163" t="s">
        <v>81</v>
      </c>
      <c r="B19" s="163" t="s">
        <v>82</v>
      </c>
      <c r="C19" s="20">
        <v>787865.72</v>
      </c>
      <c r="D19" s="20">
        <v>787865.72</v>
      </c>
      <c r="E19" s="20">
        <v>787865.72</v>
      </c>
      <c r="F19" s="20"/>
      <c r="G19" s="20"/>
    </row>
    <row r="20" ht="18" customHeight="1" spans="1:7">
      <c r="A20" s="163" t="s">
        <v>83</v>
      </c>
      <c r="B20" s="163" t="s">
        <v>84</v>
      </c>
      <c r="C20" s="20">
        <v>106898.99</v>
      </c>
      <c r="D20" s="20">
        <v>106898.99</v>
      </c>
      <c r="E20" s="20">
        <v>106898.99</v>
      </c>
      <c r="F20" s="20"/>
      <c r="G20" s="20"/>
    </row>
    <row r="21" ht="18" customHeight="1" spans="1:7">
      <c r="A21" s="19" t="s">
        <v>85</v>
      </c>
      <c r="B21" s="19" t="s">
        <v>86</v>
      </c>
      <c r="C21" s="20">
        <v>1899127.92</v>
      </c>
      <c r="D21" s="20">
        <v>1899127.92</v>
      </c>
      <c r="E21" s="20">
        <v>1899127.92</v>
      </c>
      <c r="F21" s="20"/>
      <c r="G21" s="20"/>
    </row>
    <row r="22" ht="18" customHeight="1" spans="1:7">
      <c r="A22" s="117" t="s">
        <v>87</v>
      </c>
      <c r="B22" s="117" t="s">
        <v>88</v>
      </c>
      <c r="C22" s="20">
        <v>1899127.92</v>
      </c>
      <c r="D22" s="20">
        <v>1899127.92</v>
      </c>
      <c r="E22" s="20">
        <v>1899127.92</v>
      </c>
      <c r="F22" s="20"/>
      <c r="G22" s="20"/>
    </row>
    <row r="23" ht="18" customHeight="1" spans="1:7">
      <c r="A23" s="163" t="s">
        <v>89</v>
      </c>
      <c r="B23" s="163" t="s">
        <v>90</v>
      </c>
      <c r="C23" s="20">
        <v>1899127.92</v>
      </c>
      <c r="D23" s="20">
        <v>1899127.92</v>
      </c>
      <c r="E23" s="20">
        <v>1899127.92</v>
      </c>
      <c r="F23" s="20"/>
      <c r="G23" s="20"/>
    </row>
    <row r="24" ht="18" customHeight="1" spans="1:7">
      <c r="A24" s="164" t="s">
        <v>91</v>
      </c>
      <c r="B24" s="165" t="s">
        <v>91</v>
      </c>
      <c r="C24" s="20">
        <v>23193137.66</v>
      </c>
      <c r="D24" s="20">
        <v>23179418.28</v>
      </c>
      <c r="E24" s="20">
        <v>22784144.4</v>
      </c>
      <c r="F24" s="20">
        <v>395273.88</v>
      </c>
      <c r="G24" s="20">
        <v>13719.38</v>
      </c>
    </row>
  </sheetData>
  <mergeCells count="7">
    <mergeCell ref="A2:G2"/>
    <mergeCell ref="A3:E3"/>
    <mergeCell ref="A4:B4"/>
    <mergeCell ref="D4:F4"/>
    <mergeCell ref="A24:B24"/>
    <mergeCell ref="C4:C5"/>
    <mergeCell ref="G4:G5"/>
  </mergeCells>
  <printOptions horizontalCentered="1"/>
  <pageMargins left="0.3" right="0.3" top="0.46" bottom="0.46" header="0.4" footer="0.4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7"/>
  <sheetViews>
    <sheetView showZeros="0" workbookViewId="0">
      <selection activeCell="F7" sqref="F7"/>
    </sheetView>
  </sheetViews>
  <sheetFormatPr defaultColWidth="10.6555555555556" defaultRowHeight="14.25" customHeight="1" outlineLevelRow="6" outlineLevelCol="5"/>
  <cols>
    <col min="1" max="2" width="32" customWidth="1"/>
    <col min="3" max="6" width="30.1555555555556" customWidth="1"/>
  </cols>
  <sheetData>
    <row r="1" customHeight="1" spans="1:6">
      <c r="A1" s="152"/>
      <c r="B1" s="152"/>
      <c r="C1" s="67"/>
      <c r="D1" s="153"/>
      <c r="F1" s="154" t="s">
        <v>112</v>
      </c>
    </row>
    <row r="2" ht="32.25" customHeight="1" spans="1:6">
      <c r="A2" s="106" t="str">
        <f>"2025"&amp;"年一般公共预算“三公”经费支出预算表"</f>
        <v>2025年一般公共预算“三公”经费支出预算表</v>
      </c>
      <c r="B2" s="155"/>
      <c r="C2" s="155"/>
      <c r="D2" s="155"/>
      <c r="E2" s="155"/>
      <c r="F2" s="155"/>
    </row>
    <row r="3" ht="18.75" customHeight="1" spans="1:6">
      <c r="A3" s="156" t="str">
        <f>"单位名称："&amp;"景洪市民族中学"</f>
        <v>单位名称：景洪市民族中学</v>
      </c>
      <c r="B3" s="155"/>
      <c r="C3" s="155"/>
      <c r="D3" s="155"/>
      <c r="E3" s="155"/>
      <c r="F3" s="35" t="s">
        <v>113</v>
      </c>
    </row>
    <row r="4" ht="19.5" customHeight="1" spans="1:6">
      <c r="A4" s="9" t="s">
        <v>114</v>
      </c>
      <c r="B4" s="25" t="s">
        <v>115</v>
      </c>
      <c r="C4" s="10" t="s">
        <v>116</v>
      </c>
      <c r="D4" s="11"/>
      <c r="E4" s="12"/>
      <c r="F4" s="25" t="s">
        <v>117</v>
      </c>
    </row>
    <row r="5" ht="19.5" customHeight="1" spans="1:6">
      <c r="A5" s="16"/>
      <c r="B5" s="27"/>
      <c r="C5" s="17" t="s">
        <v>31</v>
      </c>
      <c r="D5" s="17" t="s">
        <v>118</v>
      </c>
      <c r="E5" s="17" t="s">
        <v>119</v>
      </c>
      <c r="F5" s="27"/>
    </row>
    <row r="6" ht="18.75" customHeight="1" spans="1:6">
      <c r="A6" s="39">
        <v>1</v>
      </c>
      <c r="B6" s="39">
        <v>2</v>
      </c>
      <c r="C6" s="36">
        <v>3</v>
      </c>
      <c r="D6" s="39">
        <v>4</v>
      </c>
      <c r="E6" s="39">
        <v>5</v>
      </c>
      <c r="F6" s="39">
        <v>6</v>
      </c>
    </row>
    <row r="7" ht="24" customHeight="1" spans="1:6">
      <c r="A7" s="20">
        <v>1630</v>
      </c>
      <c r="B7" s="20"/>
      <c r="C7" s="20"/>
      <c r="D7" s="20"/>
      <c r="E7" s="20"/>
      <c r="F7" s="20">
        <v>1630</v>
      </c>
    </row>
  </sheetData>
  <mergeCells count="6">
    <mergeCell ref="A2:F2"/>
    <mergeCell ref="A3:C3"/>
    <mergeCell ref="C4:E4"/>
    <mergeCell ref="A4:A5"/>
    <mergeCell ref="B4:B5"/>
    <mergeCell ref="F4:F5"/>
  </mergeCells>
  <printOptions horizontalCentered="1"/>
  <pageMargins left="0.3" right="0.3" top="0.46" bottom="0.46" header="0.41" footer="0.41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0"/>
  <sheetViews>
    <sheetView showZeros="0" tabSelected="1" topLeftCell="C1" workbookViewId="0">
      <selection activeCell="I7" sqref="$A7:$XFD7"/>
    </sheetView>
  </sheetViews>
  <sheetFormatPr defaultColWidth="10.6555555555556" defaultRowHeight="14.25" customHeight="1"/>
  <cols>
    <col min="1" max="1" width="21.3333333333333" customWidth="1"/>
    <col min="2" max="2" width="24.6555555555556" customWidth="1"/>
    <col min="3" max="3" width="33.3333333333333" customWidth="1"/>
    <col min="4" max="4" width="11.8333333333333" customWidth="1"/>
    <col min="5" max="5" width="36.8333333333333" customWidth="1"/>
    <col min="6" max="6" width="12" customWidth="1"/>
    <col min="7" max="7" width="33.6666666666667" customWidth="1"/>
    <col min="8" max="24" width="22.1555555555556" customWidth="1"/>
  </cols>
  <sheetData>
    <row r="1" ht="18.75" customHeight="1" spans="2:24">
      <c r="B1" s="140"/>
      <c r="D1" s="141"/>
      <c r="E1" s="141"/>
      <c r="F1" s="141"/>
      <c r="G1" s="141"/>
      <c r="H1" s="68"/>
      <c r="I1" s="68"/>
      <c r="J1" s="2"/>
      <c r="K1" s="68"/>
      <c r="L1" s="68"/>
      <c r="M1" s="68"/>
      <c r="N1" s="68"/>
      <c r="O1" s="2"/>
      <c r="P1" s="2"/>
      <c r="Q1" s="2"/>
      <c r="R1" s="68"/>
      <c r="V1" s="140"/>
      <c r="X1" s="3" t="s">
        <v>120</v>
      </c>
    </row>
    <row r="2" ht="39.75" customHeight="1" spans="1:24">
      <c r="A2" s="142" t="str">
        <f>"2025"&amp;"年部门基本支出预算表"</f>
        <v>2025年部门基本支出预算表</v>
      </c>
      <c r="B2" s="142"/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</row>
    <row r="3" ht="18.75" customHeight="1" spans="1:24">
      <c r="A3" s="5" t="str">
        <f>"单位名称："&amp;"景洪市民族中学"</f>
        <v>单位名称：景洪市民族中学</v>
      </c>
      <c r="B3" s="5"/>
      <c r="C3" s="5"/>
      <c r="D3" s="5"/>
      <c r="E3" s="5"/>
      <c r="F3" s="5"/>
      <c r="G3" s="5"/>
      <c r="H3" s="143"/>
      <c r="I3" s="143"/>
      <c r="J3" s="6"/>
      <c r="K3" s="143"/>
      <c r="L3" s="143"/>
      <c r="M3" s="143"/>
      <c r="N3" s="143"/>
      <c r="O3" s="6"/>
      <c r="P3" s="6"/>
      <c r="Q3" s="6"/>
      <c r="R3" s="143"/>
      <c r="S3" s="34"/>
      <c r="T3" s="34"/>
      <c r="U3" s="34"/>
      <c r="V3" s="151"/>
      <c r="W3" s="34"/>
      <c r="X3" s="7" t="s">
        <v>113</v>
      </c>
    </row>
    <row r="4" ht="18" customHeight="1" spans="1:24">
      <c r="A4" s="8" t="s">
        <v>121</v>
      </c>
      <c r="B4" s="8" t="s">
        <v>122</v>
      </c>
      <c r="C4" s="8" t="s">
        <v>123</v>
      </c>
      <c r="D4" s="8" t="s">
        <v>124</v>
      </c>
      <c r="E4" s="8" t="s">
        <v>125</v>
      </c>
      <c r="F4" s="8" t="s">
        <v>126</v>
      </c>
      <c r="G4" s="8" t="s">
        <v>127</v>
      </c>
      <c r="H4" s="144" t="s">
        <v>128</v>
      </c>
      <c r="I4" s="147" t="s">
        <v>128</v>
      </c>
      <c r="J4" s="147"/>
      <c r="K4" s="147"/>
      <c r="L4" s="147"/>
      <c r="M4" s="147"/>
      <c r="N4" s="147"/>
      <c r="O4" s="147"/>
      <c r="P4" s="147"/>
      <c r="Q4" s="147"/>
      <c r="R4" s="147" t="s">
        <v>35</v>
      </c>
      <c r="S4" s="147" t="s">
        <v>51</v>
      </c>
      <c r="T4" s="147"/>
      <c r="U4" s="147"/>
      <c r="V4" s="147"/>
      <c r="W4" s="147"/>
      <c r="X4" s="148"/>
    </row>
    <row r="5" ht="18" customHeight="1" spans="1:24">
      <c r="A5" s="13"/>
      <c r="B5" s="13"/>
      <c r="C5" s="13"/>
      <c r="D5" s="13"/>
      <c r="E5" s="13"/>
      <c r="F5" s="13"/>
      <c r="G5" s="13"/>
      <c r="H5" s="107" t="s">
        <v>129</v>
      </c>
      <c r="I5" s="144" t="s">
        <v>32</v>
      </c>
      <c r="J5" s="147"/>
      <c r="K5" s="147"/>
      <c r="L5" s="147"/>
      <c r="M5" s="147"/>
      <c r="N5" s="148"/>
      <c r="O5" s="10" t="s">
        <v>130</v>
      </c>
      <c r="P5" s="11"/>
      <c r="Q5" s="12"/>
      <c r="R5" s="8" t="s">
        <v>35</v>
      </c>
      <c r="S5" s="144" t="s">
        <v>51</v>
      </c>
      <c r="T5" s="147" t="s">
        <v>38</v>
      </c>
      <c r="U5" s="147" t="s">
        <v>51</v>
      </c>
      <c r="V5" s="147" t="s">
        <v>40</v>
      </c>
      <c r="W5" s="147" t="s">
        <v>41</v>
      </c>
      <c r="X5" s="148" t="s">
        <v>42</v>
      </c>
    </row>
    <row r="6" ht="18.75" customHeight="1" spans="1:24">
      <c r="A6" s="13"/>
      <c r="B6" s="13"/>
      <c r="C6" s="13"/>
      <c r="D6" s="13"/>
      <c r="E6" s="13"/>
      <c r="F6" s="13"/>
      <c r="G6" s="13"/>
      <c r="H6" s="145"/>
      <c r="I6" s="149" t="s">
        <v>131</v>
      </c>
      <c r="J6" s="150" t="s">
        <v>132</v>
      </c>
      <c r="K6" s="8" t="s">
        <v>133</v>
      </c>
      <c r="L6" s="8" t="s">
        <v>134</v>
      </c>
      <c r="M6" s="8" t="s">
        <v>135</v>
      </c>
      <c r="N6" s="8" t="s">
        <v>136</v>
      </c>
      <c r="O6" s="8" t="s">
        <v>32</v>
      </c>
      <c r="P6" s="8" t="s">
        <v>33</v>
      </c>
      <c r="Q6" s="8" t="s">
        <v>34</v>
      </c>
      <c r="R6" s="13"/>
      <c r="S6" s="8" t="s">
        <v>31</v>
      </c>
      <c r="T6" s="8" t="s">
        <v>38</v>
      </c>
      <c r="U6" s="8" t="s">
        <v>137</v>
      </c>
      <c r="V6" s="8" t="s">
        <v>40</v>
      </c>
      <c r="W6" s="8" t="s">
        <v>41</v>
      </c>
      <c r="X6" s="8" t="s">
        <v>42</v>
      </c>
    </row>
    <row r="7" ht="37.5" customHeight="1" spans="1:24">
      <c r="A7" s="15"/>
      <c r="B7" s="15"/>
      <c r="C7" s="15"/>
      <c r="D7" s="15"/>
      <c r="E7" s="15"/>
      <c r="F7" s="15"/>
      <c r="G7" s="15"/>
      <c r="H7" s="110"/>
      <c r="I7" s="90" t="s">
        <v>31</v>
      </c>
      <c r="J7" s="90" t="s">
        <v>138</v>
      </c>
      <c r="K7" s="15" t="s">
        <v>132</v>
      </c>
      <c r="L7" s="15" t="s">
        <v>134</v>
      </c>
      <c r="M7" s="15" t="s">
        <v>135</v>
      </c>
      <c r="N7" s="15" t="s">
        <v>136</v>
      </c>
      <c r="O7" s="15" t="s">
        <v>134</v>
      </c>
      <c r="P7" s="15" t="s">
        <v>135</v>
      </c>
      <c r="Q7" s="15" t="s">
        <v>136</v>
      </c>
      <c r="R7" s="15" t="s">
        <v>35</v>
      </c>
      <c r="S7" s="15" t="s">
        <v>31</v>
      </c>
      <c r="T7" s="15" t="s">
        <v>38</v>
      </c>
      <c r="U7" s="15" t="s">
        <v>137</v>
      </c>
      <c r="V7" s="15" t="s">
        <v>40</v>
      </c>
      <c r="W7" s="15" t="s">
        <v>41</v>
      </c>
      <c r="X7" s="15" t="s">
        <v>42</v>
      </c>
    </row>
    <row r="8" ht="19.5" customHeight="1" spans="1:24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  <c r="U8" s="146">
        <v>21</v>
      </c>
      <c r="V8" s="146">
        <v>22</v>
      </c>
      <c r="W8" s="146">
        <v>23</v>
      </c>
      <c r="X8" s="146">
        <v>24</v>
      </c>
    </row>
    <row r="9" ht="21" customHeight="1" spans="1:24">
      <c r="A9" s="19" t="s">
        <v>44</v>
      </c>
      <c r="B9" s="19" t="s">
        <v>139</v>
      </c>
      <c r="C9" s="19" t="s">
        <v>140</v>
      </c>
      <c r="D9" s="19" t="s">
        <v>61</v>
      </c>
      <c r="E9" s="19" t="s">
        <v>62</v>
      </c>
      <c r="F9" s="19" t="s">
        <v>141</v>
      </c>
      <c r="G9" s="19" t="s">
        <v>142</v>
      </c>
      <c r="H9" s="20">
        <v>5880216</v>
      </c>
      <c r="I9" s="20">
        <v>5880216</v>
      </c>
      <c r="J9" s="20"/>
      <c r="K9" s="20"/>
      <c r="L9" s="20"/>
      <c r="M9" s="20">
        <v>5880216</v>
      </c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</row>
    <row r="10" ht="21" customHeight="1" spans="1:24">
      <c r="A10" s="19" t="s">
        <v>44</v>
      </c>
      <c r="B10" s="19" t="s">
        <v>139</v>
      </c>
      <c r="C10" s="19" t="s">
        <v>140</v>
      </c>
      <c r="D10" s="19" t="s">
        <v>61</v>
      </c>
      <c r="E10" s="19" t="s">
        <v>62</v>
      </c>
      <c r="F10" s="19" t="s">
        <v>143</v>
      </c>
      <c r="G10" s="19" t="s">
        <v>144</v>
      </c>
      <c r="H10" s="20">
        <v>650628</v>
      </c>
      <c r="I10" s="20">
        <v>650628</v>
      </c>
      <c r="J10" s="20"/>
      <c r="K10" s="20"/>
      <c r="L10" s="20"/>
      <c r="M10" s="20">
        <v>650628</v>
      </c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ht="21" customHeight="1" spans="1:24">
      <c r="A11" s="19" t="s">
        <v>44</v>
      </c>
      <c r="B11" s="19" t="s">
        <v>139</v>
      </c>
      <c r="C11" s="19" t="s">
        <v>140</v>
      </c>
      <c r="D11" s="19" t="s">
        <v>61</v>
      </c>
      <c r="E11" s="19" t="s">
        <v>62</v>
      </c>
      <c r="F11" s="19" t="s">
        <v>145</v>
      </c>
      <c r="G11" s="19" t="s">
        <v>146</v>
      </c>
      <c r="H11" s="20">
        <v>490018</v>
      </c>
      <c r="I11" s="20">
        <v>490018</v>
      </c>
      <c r="J11" s="20"/>
      <c r="K11" s="20"/>
      <c r="L11" s="20"/>
      <c r="M11" s="20">
        <v>490018</v>
      </c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</row>
    <row r="12" ht="21" customHeight="1" spans="1:24">
      <c r="A12" s="19" t="s">
        <v>44</v>
      </c>
      <c r="B12" s="19" t="s">
        <v>139</v>
      </c>
      <c r="C12" s="19" t="s">
        <v>140</v>
      </c>
      <c r="D12" s="19" t="s">
        <v>61</v>
      </c>
      <c r="E12" s="19" t="s">
        <v>62</v>
      </c>
      <c r="F12" s="19" t="s">
        <v>145</v>
      </c>
      <c r="G12" s="19" t="s">
        <v>146</v>
      </c>
      <c r="H12" s="20">
        <v>4982436</v>
      </c>
      <c r="I12" s="20">
        <v>4982436</v>
      </c>
      <c r="J12" s="20"/>
      <c r="K12" s="20"/>
      <c r="L12" s="20"/>
      <c r="M12" s="20">
        <v>4982436</v>
      </c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</row>
    <row r="13" ht="21" customHeight="1" spans="1:24">
      <c r="A13" s="19" t="s">
        <v>44</v>
      </c>
      <c r="B13" s="19" t="s">
        <v>139</v>
      </c>
      <c r="C13" s="19" t="s">
        <v>140</v>
      </c>
      <c r="D13" s="19" t="s">
        <v>61</v>
      </c>
      <c r="E13" s="19" t="s">
        <v>62</v>
      </c>
      <c r="F13" s="19" t="s">
        <v>145</v>
      </c>
      <c r="G13" s="19" t="s">
        <v>146</v>
      </c>
      <c r="H13" s="20">
        <v>1670760</v>
      </c>
      <c r="I13" s="20">
        <v>1670760</v>
      </c>
      <c r="J13" s="20"/>
      <c r="K13" s="20"/>
      <c r="L13" s="20"/>
      <c r="M13" s="20">
        <v>1670760</v>
      </c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</row>
    <row r="14" ht="21" customHeight="1" spans="1:24">
      <c r="A14" s="19" t="s">
        <v>44</v>
      </c>
      <c r="B14" s="19" t="s">
        <v>147</v>
      </c>
      <c r="C14" s="19" t="s">
        <v>148</v>
      </c>
      <c r="D14" s="19" t="s">
        <v>73</v>
      </c>
      <c r="E14" s="19" t="s">
        <v>74</v>
      </c>
      <c r="F14" s="19" t="s">
        <v>149</v>
      </c>
      <c r="G14" s="19" t="s">
        <v>150</v>
      </c>
      <c r="H14" s="20">
        <v>2321279.68</v>
      </c>
      <c r="I14" s="20">
        <v>2321279.68</v>
      </c>
      <c r="J14" s="20"/>
      <c r="K14" s="20"/>
      <c r="L14" s="20"/>
      <c r="M14" s="20">
        <v>2321279.68</v>
      </c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</row>
    <row r="15" ht="21" customHeight="1" spans="1:24">
      <c r="A15" s="19" t="s">
        <v>44</v>
      </c>
      <c r="B15" s="19" t="s">
        <v>147</v>
      </c>
      <c r="C15" s="19" t="s">
        <v>148</v>
      </c>
      <c r="D15" s="19" t="s">
        <v>79</v>
      </c>
      <c r="E15" s="19" t="s">
        <v>80</v>
      </c>
      <c r="F15" s="19" t="s">
        <v>151</v>
      </c>
      <c r="G15" s="19" t="s">
        <v>152</v>
      </c>
      <c r="H15" s="20">
        <v>1203306.09</v>
      </c>
      <c r="I15" s="20">
        <v>1203306.09</v>
      </c>
      <c r="J15" s="20"/>
      <c r="K15" s="20"/>
      <c r="L15" s="20"/>
      <c r="M15" s="20">
        <v>1203306.09</v>
      </c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</row>
    <row r="16" ht="21" customHeight="1" spans="1:24">
      <c r="A16" s="19" t="s">
        <v>44</v>
      </c>
      <c r="B16" s="19" t="s">
        <v>147</v>
      </c>
      <c r="C16" s="19" t="s">
        <v>148</v>
      </c>
      <c r="D16" s="19" t="s">
        <v>81</v>
      </c>
      <c r="E16" s="19" t="s">
        <v>82</v>
      </c>
      <c r="F16" s="19" t="s">
        <v>153</v>
      </c>
      <c r="G16" s="19" t="s">
        <v>154</v>
      </c>
      <c r="H16" s="20">
        <v>787865.72</v>
      </c>
      <c r="I16" s="20">
        <v>787865.72</v>
      </c>
      <c r="J16" s="20"/>
      <c r="K16" s="20"/>
      <c r="L16" s="20"/>
      <c r="M16" s="20">
        <v>787865.72</v>
      </c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</row>
    <row r="17" ht="21" customHeight="1" spans="1:24">
      <c r="A17" s="19" t="s">
        <v>44</v>
      </c>
      <c r="B17" s="19" t="s">
        <v>147</v>
      </c>
      <c r="C17" s="19" t="s">
        <v>148</v>
      </c>
      <c r="D17" s="19" t="s">
        <v>83</v>
      </c>
      <c r="E17" s="19" t="s">
        <v>84</v>
      </c>
      <c r="F17" s="19" t="s">
        <v>155</v>
      </c>
      <c r="G17" s="19" t="s">
        <v>156</v>
      </c>
      <c r="H17" s="20">
        <v>58031.99</v>
      </c>
      <c r="I17" s="20">
        <v>58031.99</v>
      </c>
      <c r="J17" s="20"/>
      <c r="K17" s="20"/>
      <c r="L17" s="20"/>
      <c r="M17" s="20">
        <v>58031.99</v>
      </c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</row>
    <row r="18" ht="21" customHeight="1" spans="1:24">
      <c r="A18" s="19" t="s">
        <v>44</v>
      </c>
      <c r="B18" s="19" t="s">
        <v>147</v>
      </c>
      <c r="C18" s="19" t="s">
        <v>148</v>
      </c>
      <c r="D18" s="19" t="s">
        <v>83</v>
      </c>
      <c r="E18" s="19" t="s">
        <v>84</v>
      </c>
      <c r="F18" s="19" t="s">
        <v>155</v>
      </c>
      <c r="G18" s="19" t="s">
        <v>156</v>
      </c>
      <c r="H18" s="20">
        <v>48867</v>
      </c>
      <c r="I18" s="20">
        <v>48867</v>
      </c>
      <c r="J18" s="20"/>
      <c r="K18" s="20"/>
      <c r="L18" s="20"/>
      <c r="M18" s="20">
        <v>48867</v>
      </c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</row>
    <row r="19" ht="21" customHeight="1" spans="1:24">
      <c r="A19" s="19" t="s">
        <v>44</v>
      </c>
      <c r="B19" s="19" t="s">
        <v>157</v>
      </c>
      <c r="C19" s="19" t="s">
        <v>90</v>
      </c>
      <c r="D19" s="19" t="s">
        <v>89</v>
      </c>
      <c r="E19" s="19" t="s">
        <v>90</v>
      </c>
      <c r="F19" s="19" t="s">
        <v>158</v>
      </c>
      <c r="G19" s="19" t="s">
        <v>90</v>
      </c>
      <c r="H19" s="20">
        <v>1899127.92</v>
      </c>
      <c r="I19" s="20">
        <v>1899127.92</v>
      </c>
      <c r="J19" s="20"/>
      <c r="K19" s="20"/>
      <c r="L19" s="20"/>
      <c r="M19" s="20">
        <v>1899127.92</v>
      </c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</row>
    <row r="20" ht="21" customHeight="1" spans="1:24">
      <c r="A20" s="19" t="s">
        <v>44</v>
      </c>
      <c r="B20" s="19" t="s">
        <v>159</v>
      </c>
      <c r="C20" s="19" t="s">
        <v>160</v>
      </c>
      <c r="D20" s="19" t="s">
        <v>61</v>
      </c>
      <c r="E20" s="19" t="s">
        <v>62</v>
      </c>
      <c r="F20" s="19" t="s">
        <v>161</v>
      </c>
      <c r="G20" s="19" t="s">
        <v>160</v>
      </c>
      <c r="H20" s="20">
        <v>306720.96</v>
      </c>
      <c r="I20" s="20">
        <v>306720.96</v>
      </c>
      <c r="J20" s="20"/>
      <c r="K20" s="20"/>
      <c r="L20" s="20"/>
      <c r="M20" s="20">
        <v>306720.96</v>
      </c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</row>
    <row r="21" ht="21" customHeight="1" spans="1:24">
      <c r="A21" s="19" t="s">
        <v>44</v>
      </c>
      <c r="B21" s="19" t="s">
        <v>162</v>
      </c>
      <c r="C21" s="19" t="s">
        <v>163</v>
      </c>
      <c r="D21" s="19" t="s">
        <v>61</v>
      </c>
      <c r="E21" s="19" t="s">
        <v>62</v>
      </c>
      <c r="F21" s="19" t="s">
        <v>164</v>
      </c>
      <c r="G21" s="19" t="s">
        <v>163</v>
      </c>
      <c r="H21" s="20">
        <v>2952</v>
      </c>
      <c r="I21" s="20">
        <v>2952</v>
      </c>
      <c r="J21" s="20"/>
      <c r="K21" s="20"/>
      <c r="L21" s="20"/>
      <c r="M21" s="20">
        <v>2952</v>
      </c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</row>
    <row r="22" ht="21" customHeight="1" spans="1:24">
      <c r="A22" s="19" t="s">
        <v>44</v>
      </c>
      <c r="B22" s="19" t="s">
        <v>165</v>
      </c>
      <c r="C22" s="19" t="s">
        <v>166</v>
      </c>
      <c r="D22" s="19" t="s">
        <v>71</v>
      </c>
      <c r="E22" s="19" t="s">
        <v>72</v>
      </c>
      <c r="F22" s="19" t="s">
        <v>167</v>
      </c>
      <c r="G22" s="19" t="s">
        <v>168</v>
      </c>
      <c r="H22" s="20">
        <v>33600</v>
      </c>
      <c r="I22" s="20">
        <v>33600</v>
      </c>
      <c r="J22" s="20"/>
      <c r="K22" s="20"/>
      <c r="L22" s="20"/>
      <c r="M22" s="20">
        <v>33600</v>
      </c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</row>
    <row r="23" ht="21" customHeight="1" spans="1:24">
      <c r="A23" s="19" t="s">
        <v>44</v>
      </c>
      <c r="B23" s="19" t="s">
        <v>169</v>
      </c>
      <c r="C23" s="19" t="s">
        <v>170</v>
      </c>
      <c r="D23" s="19" t="s">
        <v>61</v>
      </c>
      <c r="E23" s="19" t="s">
        <v>62</v>
      </c>
      <c r="F23" s="19" t="s">
        <v>145</v>
      </c>
      <c r="G23" s="19" t="s">
        <v>146</v>
      </c>
      <c r="H23" s="20">
        <v>2152008</v>
      </c>
      <c r="I23" s="20">
        <v>2152008</v>
      </c>
      <c r="J23" s="20"/>
      <c r="K23" s="20"/>
      <c r="L23" s="20"/>
      <c r="M23" s="20">
        <v>2152008</v>
      </c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</row>
    <row r="24" ht="21" customHeight="1" spans="1:24">
      <c r="A24" s="19" t="s">
        <v>44</v>
      </c>
      <c r="B24" s="19" t="s">
        <v>171</v>
      </c>
      <c r="C24" s="19" t="s">
        <v>172</v>
      </c>
      <c r="D24" s="19" t="s">
        <v>61</v>
      </c>
      <c r="E24" s="19" t="s">
        <v>62</v>
      </c>
      <c r="F24" s="19" t="s">
        <v>173</v>
      </c>
      <c r="G24" s="19" t="s">
        <v>174</v>
      </c>
      <c r="H24" s="20">
        <v>10380.92</v>
      </c>
      <c r="I24" s="20">
        <v>10380.92</v>
      </c>
      <c r="J24" s="20"/>
      <c r="K24" s="20"/>
      <c r="L24" s="20"/>
      <c r="M24" s="20">
        <v>10380.92</v>
      </c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</row>
    <row r="25" ht="21" customHeight="1" spans="1:24">
      <c r="A25" s="19" t="s">
        <v>44</v>
      </c>
      <c r="B25" s="19" t="s">
        <v>171</v>
      </c>
      <c r="C25" s="19" t="s">
        <v>172</v>
      </c>
      <c r="D25" s="19" t="s">
        <v>61</v>
      </c>
      <c r="E25" s="19" t="s">
        <v>62</v>
      </c>
      <c r="F25" s="19" t="s">
        <v>175</v>
      </c>
      <c r="G25" s="19" t="s">
        <v>176</v>
      </c>
      <c r="H25" s="20">
        <v>40000</v>
      </c>
      <c r="I25" s="20">
        <v>40000</v>
      </c>
      <c r="J25" s="20"/>
      <c r="K25" s="20"/>
      <c r="L25" s="20"/>
      <c r="M25" s="20">
        <v>40000</v>
      </c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</row>
    <row r="26" ht="21" customHeight="1" spans="1:24">
      <c r="A26" s="19" t="s">
        <v>44</v>
      </c>
      <c r="B26" s="19" t="s">
        <v>177</v>
      </c>
      <c r="C26" s="19" t="s">
        <v>178</v>
      </c>
      <c r="D26" s="19" t="s">
        <v>65</v>
      </c>
      <c r="E26" s="19" t="s">
        <v>66</v>
      </c>
      <c r="F26" s="19" t="s">
        <v>173</v>
      </c>
      <c r="G26" s="19" t="s">
        <v>174</v>
      </c>
      <c r="H26" s="20">
        <v>1620</v>
      </c>
      <c r="I26" s="20">
        <v>1620</v>
      </c>
      <c r="J26" s="20"/>
      <c r="K26" s="20"/>
      <c r="L26" s="20"/>
      <c r="M26" s="20">
        <v>1620</v>
      </c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</row>
    <row r="27" ht="28" customHeight="1" spans="1:24">
      <c r="A27" s="19" t="s">
        <v>44</v>
      </c>
      <c r="B27" s="19" t="s">
        <v>179</v>
      </c>
      <c r="C27" s="19" t="s">
        <v>180</v>
      </c>
      <c r="D27" s="19" t="s">
        <v>61</v>
      </c>
      <c r="E27" s="19" t="s">
        <v>62</v>
      </c>
      <c r="F27" s="19" t="s">
        <v>145</v>
      </c>
      <c r="G27" s="19" t="s">
        <v>146</v>
      </c>
      <c r="H27" s="20">
        <v>2670205.19</v>
      </c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>
        <v>2670205.19</v>
      </c>
      <c r="T27" s="20"/>
      <c r="U27" s="20"/>
      <c r="V27" s="20"/>
      <c r="W27" s="20"/>
      <c r="X27" s="20">
        <v>2670205.19</v>
      </c>
    </row>
    <row r="28" ht="28" customHeight="1" spans="1:24">
      <c r="A28" s="19" t="s">
        <v>44</v>
      </c>
      <c r="B28" s="19" t="s">
        <v>181</v>
      </c>
      <c r="C28" s="19" t="s">
        <v>182</v>
      </c>
      <c r="D28" s="19" t="s">
        <v>61</v>
      </c>
      <c r="E28" s="19" t="s">
        <v>62</v>
      </c>
      <c r="F28" s="19" t="s">
        <v>183</v>
      </c>
      <c r="G28" s="19" t="s">
        <v>184</v>
      </c>
      <c r="H28" s="20">
        <v>50000</v>
      </c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>
        <v>50000</v>
      </c>
      <c r="T28" s="20"/>
      <c r="U28" s="20"/>
      <c r="V28" s="20"/>
      <c r="W28" s="20"/>
      <c r="X28" s="20">
        <v>50000</v>
      </c>
    </row>
    <row r="29" ht="21" customHeight="1" spans="1:24">
      <c r="A29" s="19" t="s">
        <v>44</v>
      </c>
      <c r="B29" s="19" t="s">
        <v>185</v>
      </c>
      <c r="C29" s="19" t="s">
        <v>186</v>
      </c>
      <c r="D29" s="19" t="s">
        <v>61</v>
      </c>
      <c r="E29" s="19" t="s">
        <v>62</v>
      </c>
      <c r="F29" s="19" t="s">
        <v>183</v>
      </c>
      <c r="G29" s="19" t="s">
        <v>184</v>
      </c>
      <c r="H29" s="20">
        <v>639600</v>
      </c>
      <c r="I29" s="20">
        <v>639600</v>
      </c>
      <c r="J29" s="20"/>
      <c r="K29" s="20"/>
      <c r="L29" s="20"/>
      <c r="M29" s="20">
        <v>639600</v>
      </c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</row>
    <row r="30" ht="21" customHeight="1" spans="1:24">
      <c r="A30" s="22" t="s">
        <v>91</v>
      </c>
      <c r="B30" s="23"/>
      <c r="C30" s="23"/>
      <c r="D30" s="23"/>
      <c r="E30" s="23"/>
      <c r="F30" s="23"/>
      <c r="G30" s="24"/>
      <c r="H30" s="20">
        <v>25899623.47</v>
      </c>
      <c r="I30" s="20">
        <v>23179418.28</v>
      </c>
      <c r="J30" s="20"/>
      <c r="K30" s="20"/>
      <c r="L30" s="20"/>
      <c r="M30" s="20">
        <v>23179418.28</v>
      </c>
      <c r="N30" s="20"/>
      <c r="O30" s="20"/>
      <c r="P30" s="20"/>
      <c r="Q30" s="20"/>
      <c r="R30" s="20"/>
      <c r="S30" s="20">
        <v>2720205.19</v>
      </c>
      <c r="T30" s="20"/>
      <c r="U30" s="20"/>
      <c r="V30" s="20"/>
      <c r="W30" s="20"/>
      <c r="X30" s="20">
        <v>2720205.19</v>
      </c>
    </row>
  </sheetData>
  <mergeCells count="30">
    <mergeCell ref="A2:X2"/>
    <mergeCell ref="A3:G3"/>
    <mergeCell ref="H4:X4"/>
    <mergeCell ref="I5:N5"/>
    <mergeCell ref="O5:Q5"/>
    <mergeCell ref="S5:X5"/>
    <mergeCell ref="I6:J6"/>
    <mergeCell ref="A30:G30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22"/>
  <sheetViews>
    <sheetView showZeros="0" workbookViewId="0">
      <selection activeCell="J22" sqref="J22"/>
    </sheetView>
  </sheetViews>
  <sheetFormatPr defaultColWidth="10.6555555555556" defaultRowHeight="14.25" customHeight="1"/>
  <cols>
    <col min="1" max="1" width="16.9777777777778" customWidth="1"/>
    <col min="2" max="2" width="23.8222222222222" customWidth="1"/>
    <col min="3" max="3" width="42.8333333333333" customWidth="1"/>
    <col min="4" max="4" width="27.8333333333333" customWidth="1"/>
    <col min="5" max="5" width="13" customWidth="1"/>
    <col min="6" max="6" width="20.6555555555556" customWidth="1"/>
    <col min="7" max="7" width="11.5" customWidth="1"/>
    <col min="8" max="8" width="20.6555555555556" customWidth="1"/>
    <col min="9" max="21" width="22.3333333333333" customWidth="1"/>
    <col min="22" max="23" width="22.5" customWidth="1"/>
  </cols>
  <sheetData>
    <row r="1" ht="13.5" customHeight="1" spans="2:23">
      <c r="B1" s="119"/>
      <c r="E1" s="1"/>
      <c r="F1" s="1"/>
      <c r="G1" s="1"/>
      <c r="H1" s="1"/>
      <c r="I1" s="2"/>
      <c r="J1" s="2"/>
      <c r="K1" s="2"/>
      <c r="L1" s="2"/>
      <c r="M1" s="2"/>
      <c r="N1" s="2"/>
      <c r="O1" s="2"/>
      <c r="P1" s="2"/>
      <c r="Q1" s="2"/>
      <c r="U1" s="119"/>
      <c r="W1" s="31" t="s">
        <v>187</v>
      </c>
    </row>
    <row r="2" ht="41.25" customHeight="1" spans="1:23">
      <c r="A2" s="4" t="str">
        <f>"2025"&amp;"年部门项目支出预算表"</f>
        <v>2025年部门项目支出预算表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ht="19.5" customHeight="1" spans="1:23">
      <c r="A3" s="5" t="str">
        <f>"单位名称："&amp;"景洪市民族中学"</f>
        <v>单位名称：景洪市民族中学</v>
      </c>
      <c r="B3" s="5"/>
      <c r="C3" s="5"/>
      <c r="D3" s="5"/>
      <c r="E3" s="5"/>
      <c r="F3" s="5"/>
      <c r="G3" s="5"/>
      <c r="H3" s="5"/>
      <c r="I3" s="127"/>
      <c r="J3" s="127"/>
      <c r="K3" s="127"/>
      <c r="L3" s="127"/>
      <c r="M3" s="127"/>
      <c r="N3" s="127"/>
      <c r="O3" s="127"/>
      <c r="P3" s="127"/>
      <c r="Q3" s="127"/>
      <c r="R3" s="48"/>
      <c r="S3" s="48"/>
      <c r="T3" s="48"/>
      <c r="U3" s="139"/>
      <c r="V3" s="48"/>
      <c r="W3" s="101" t="s">
        <v>113</v>
      </c>
    </row>
    <row r="4" ht="21.75" customHeight="1" spans="1:23">
      <c r="A4" s="120" t="s">
        <v>188</v>
      </c>
      <c r="B4" s="121" t="s">
        <v>122</v>
      </c>
      <c r="C4" s="120" t="s">
        <v>123</v>
      </c>
      <c r="D4" s="120" t="s">
        <v>189</v>
      </c>
      <c r="E4" s="121" t="s">
        <v>124</v>
      </c>
      <c r="F4" s="121" t="s">
        <v>125</v>
      </c>
      <c r="G4" s="121" t="s">
        <v>190</v>
      </c>
      <c r="H4" s="121" t="s">
        <v>191</v>
      </c>
      <c r="I4" s="128" t="s">
        <v>29</v>
      </c>
      <c r="J4" s="129" t="s">
        <v>192</v>
      </c>
      <c r="K4" s="130"/>
      <c r="L4" s="130"/>
      <c r="M4" s="131"/>
      <c r="N4" s="129" t="s">
        <v>130</v>
      </c>
      <c r="O4" s="130"/>
      <c r="P4" s="131"/>
      <c r="Q4" s="121" t="s">
        <v>35</v>
      </c>
      <c r="R4" s="129" t="s">
        <v>51</v>
      </c>
      <c r="S4" s="130"/>
      <c r="T4" s="130"/>
      <c r="U4" s="130"/>
      <c r="V4" s="130"/>
      <c r="W4" s="131"/>
    </row>
    <row r="5" ht="21.75" customHeight="1" spans="1:23">
      <c r="A5" s="122"/>
      <c r="B5" s="123"/>
      <c r="C5" s="122"/>
      <c r="D5" s="122"/>
      <c r="E5" s="123"/>
      <c r="F5" s="123"/>
      <c r="G5" s="123"/>
      <c r="H5" s="123"/>
      <c r="I5" s="132"/>
      <c r="J5" s="133" t="s">
        <v>32</v>
      </c>
      <c r="K5" s="134"/>
      <c r="L5" s="121" t="s">
        <v>33</v>
      </c>
      <c r="M5" s="121" t="s">
        <v>34</v>
      </c>
      <c r="N5" s="121" t="s">
        <v>32</v>
      </c>
      <c r="O5" s="121" t="s">
        <v>33</v>
      </c>
      <c r="P5" s="121" t="s">
        <v>34</v>
      </c>
      <c r="Q5" s="123"/>
      <c r="R5" s="121" t="s">
        <v>31</v>
      </c>
      <c r="S5" s="120" t="s">
        <v>38</v>
      </c>
      <c r="T5" s="120" t="s">
        <v>137</v>
      </c>
      <c r="U5" s="120" t="s">
        <v>40</v>
      </c>
      <c r="V5" s="120" t="s">
        <v>41</v>
      </c>
      <c r="W5" s="120" t="s">
        <v>42</v>
      </c>
    </row>
    <row r="6" ht="21" customHeight="1" spans="1:23">
      <c r="A6" s="122"/>
      <c r="B6" s="123"/>
      <c r="C6" s="122"/>
      <c r="D6" s="122"/>
      <c r="E6" s="123"/>
      <c r="F6" s="123"/>
      <c r="G6" s="123"/>
      <c r="H6" s="123"/>
      <c r="I6" s="132"/>
      <c r="J6" s="135" t="s">
        <v>31</v>
      </c>
      <c r="K6" s="136"/>
      <c r="L6" s="123"/>
      <c r="M6" s="123"/>
      <c r="N6" s="123"/>
      <c r="O6" s="123"/>
      <c r="P6" s="123"/>
      <c r="Q6" s="123"/>
      <c r="R6" s="123"/>
      <c r="S6" s="122"/>
      <c r="T6" s="122"/>
      <c r="U6" s="122"/>
      <c r="V6" s="122"/>
      <c r="W6" s="122"/>
    </row>
    <row r="7" ht="39.75" customHeight="1" spans="1:23">
      <c r="A7" s="124"/>
      <c r="B7" s="125"/>
      <c r="C7" s="124"/>
      <c r="D7" s="124"/>
      <c r="E7" s="125"/>
      <c r="F7" s="125"/>
      <c r="G7" s="125"/>
      <c r="H7" s="125"/>
      <c r="I7" s="137"/>
      <c r="J7" s="138" t="s">
        <v>31</v>
      </c>
      <c r="K7" s="138" t="s">
        <v>193</v>
      </c>
      <c r="L7" s="125"/>
      <c r="M7" s="125"/>
      <c r="N7" s="125"/>
      <c r="O7" s="125"/>
      <c r="P7" s="125"/>
      <c r="Q7" s="125"/>
      <c r="R7" s="125"/>
      <c r="S7" s="124"/>
      <c r="T7" s="124"/>
      <c r="U7" s="124"/>
      <c r="V7" s="124"/>
      <c r="W7" s="124"/>
    </row>
    <row r="8" ht="19.5" customHeight="1" spans="1:23">
      <c r="A8" s="126">
        <v>1</v>
      </c>
      <c r="B8" s="126">
        <v>2</v>
      </c>
      <c r="C8" s="126">
        <v>3</v>
      </c>
      <c r="D8" s="126">
        <v>4</v>
      </c>
      <c r="E8" s="126">
        <v>5</v>
      </c>
      <c r="F8" s="126">
        <v>6</v>
      </c>
      <c r="G8" s="126">
        <v>7</v>
      </c>
      <c r="H8" s="126">
        <v>8</v>
      </c>
      <c r="I8" s="126">
        <v>9</v>
      </c>
      <c r="J8" s="126">
        <v>10</v>
      </c>
      <c r="K8" s="126">
        <v>11</v>
      </c>
      <c r="L8" s="126">
        <v>12</v>
      </c>
      <c r="M8" s="126">
        <v>13</v>
      </c>
      <c r="N8" s="126">
        <v>14</v>
      </c>
      <c r="O8" s="126">
        <v>15</v>
      </c>
      <c r="P8" s="126">
        <v>16</v>
      </c>
      <c r="Q8" s="126">
        <v>17</v>
      </c>
      <c r="R8" s="126">
        <v>18</v>
      </c>
      <c r="S8" s="126">
        <v>19</v>
      </c>
      <c r="T8" s="126">
        <v>20</v>
      </c>
      <c r="U8" s="126">
        <v>21</v>
      </c>
      <c r="V8" s="126">
        <v>22</v>
      </c>
      <c r="W8" s="126">
        <v>23</v>
      </c>
    </row>
    <row r="9" ht="21.75" customHeight="1" spans="1:23">
      <c r="A9" s="19"/>
      <c r="B9" s="19"/>
      <c r="C9" s="19" t="s">
        <v>194</v>
      </c>
      <c r="D9" s="19"/>
      <c r="E9" s="19"/>
      <c r="F9" s="19"/>
      <c r="G9" s="19"/>
      <c r="H9" s="19"/>
      <c r="I9" s="20">
        <v>13719.38</v>
      </c>
      <c r="J9" s="20">
        <v>13719.38</v>
      </c>
      <c r="K9" s="20">
        <v>13719.38</v>
      </c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</row>
    <row r="10" ht="21.75" customHeight="1" spans="1:23">
      <c r="A10" s="19" t="s">
        <v>195</v>
      </c>
      <c r="B10" s="19" t="s">
        <v>196</v>
      </c>
      <c r="C10" s="19" t="s">
        <v>194</v>
      </c>
      <c r="D10" s="19" t="s">
        <v>44</v>
      </c>
      <c r="E10" s="19" t="s">
        <v>61</v>
      </c>
      <c r="F10" s="19" t="s">
        <v>62</v>
      </c>
      <c r="G10" s="19" t="s">
        <v>197</v>
      </c>
      <c r="H10" s="19" t="s">
        <v>198</v>
      </c>
      <c r="I10" s="20">
        <v>11918</v>
      </c>
      <c r="J10" s="20">
        <v>11918</v>
      </c>
      <c r="K10" s="20">
        <v>11918</v>
      </c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</row>
    <row r="11" ht="21.75" customHeight="1" spans="1:23">
      <c r="A11" s="19" t="s">
        <v>195</v>
      </c>
      <c r="B11" s="19" t="s">
        <v>196</v>
      </c>
      <c r="C11" s="19" t="s">
        <v>194</v>
      </c>
      <c r="D11" s="19" t="s">
        <v>44</v>
      </c>
      <c r="E11" s="19" t="s">
        <v>61</v>
      </c>
      <c r="F11" s="19" t="s">
        <v>62</v>
      </c>
      <c r="G11" s="19" t="s">
        <v>197</v>
      </c>
      <c r="H11" s="19" t="s">
        <v>198</v>
      </c>
      <c r="I11" s="20">
        <v>1772.05</v>
      </c>
      <c r="J11" s="20">
        <v>1772.05</v>
      </c>
      <c r="K11" s="20">
        <v>1772.05</v>
      </c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</row>
    <row r="12" ht="21.75" customHeight="1" spans="1:23">
      <c r="A12" s="19" t="s">
        <v>195</v>
      </c>
      <c r="B12" s="19" t="s">
        <v>196</v>
      </c>
      <c r="C12" s="19" t="s">
        <v>194</v>
      </c>
      <c r="D12" s="19" t="s">
        <v>44</v>
      </c>
      <c r="E12" s="19" t="s">
        <v>61</v>
      </c>
      <c r="F12" s="19" t="s">
        <v>62</v>
      </c>
      <c r="G12" s="19" t="s">
        <v>197</v>
      </c>
      <c r="H12" s="19" t="s">
        <v>198</v>
      </c>
      <c r="I12" s="20">
        <v>29.33</v>
      </c>
      <c r="J12" s="20">
        <v>29.33</v>
      </c>
      <c r="K12" s="20">
        <v>29.33</v>
      </c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ht="21.75" customHeight="1" spans="1:23">
      <c r="A13" s="19"/>
      <c r="B13" s="19"/>
      <c r="C13" s="19" t="s">
        <v>199</v>
      </c>
      <c r="D13" s="19"/>
      <c r="E13" s="19"/>
      <c r="F13" s="19"/>
      <c r="G13" s="19"/>
      <c r="H13" s="19"/>
      <c r="I13" s="20">
        <v>20000</v>
      </c>
      <c r="J13" s="20"/>
      <c r="K13" s="20"/>
      <c r="L13" s="20"/>
      <c r="M13" s="20"/>
      <c r="N13" s="20"/>
      <c r="O13" s="20"/>
      <c r="P13" s="20"/>
      <c r="Q13" s="20"/>
      <c r="R13" s="20">
        <v>20000</v>
      </c>
      <c r="S13" s="20"/>
      <c r="T13" s="20"/>
      <c r="U13" s="20"/>
      <c r="V13" s="20"/>
      <c r="W13" s="20">
        <v>20000</v>
      </c>
    </row>
    <row r="14" ht="21.75" customHeight="1" spans="1:23">
      <c r="A14" s="19" t="s">
        <v>200</v>
      </c>
      <c r="B14" s="19" t="s">
        <v>201</v>
      </c>
      <c r="C14" s="19" t="s">
        <v>199</v>
      </c>
      <c r="D14" s="19" t="s">
        <v>44</v>
      </c>
      <c r="E14" s="19" t="s">
        <v>61</v>
      </c>
      <c r="F14" s="19" t="s">
        <v>62</v>
      </c>
      <c r="G14" s="19" t="s">
        <v>202</v>
      </c>
      <c r="H14" s="19" t="s">
        <v>203</v>
      </c>
      <c r="I14" s="20">
        <v>20000</v>
      </c>
      <c r="J14" s="20"/>
      <c r="K14" s="20"/>
      <c r="L14" s="20"/>
      <c r="M14" s="20"/>
      <c r="N14" s="20"/>
      <c r="O14" s="20"/>
      <c r="P14" s="20"/>
      <c r="Q14" s="20"/>
      <c r="R14" s="20">
        <v>20000</v>
      </c>
      <c r="S14" s="20"/>
      <c r="T14" s="20"/>
      <c r="U14" s="20"/>
      <c r="V14" s="20"/>
      <c r="W14" s="20">
        <v>20000</v>
      </c>
    </row>
    <row r="15" ht="21.75" customHeight="1" spans="1:23">
      <c r="A15" s="19"/>
      <c r="B15" s="19"/>
      <c r="C15" s="19" t="s">
        <v>204</v>
      </c>
      <c r="D15" s="19"/>
      <c r="E15" s="19"/>
      <c r="F15" s="19"/>
      <c r="G15" s="19"/>
      <c r="H15" s="19"/>
      <c r="I15" s="20">
        <v>800000</v>
      </c>
      <c r="J15" s="20"/>
      <c r="K15" s="20"/>
      <c r="L15" s="20"/>
      <c r="M15" s="20"/>
      <c r="N15" s="20"/>
      <c r="O15" s="20"/>
      <c r="P15" s="20"/>
      <c r="Q15" s="20"/>
      <c r="R15" s="20">
        <v>800000</v>
      </c>
      <c r="S15" s="20"/>
      <c r="T15" s="20"/>
      <c r="U15" s="20"/>
      <c r="V15" s="20"/>
      <c r="W15" s="20">
        <v>800000</v>
      </c>
    </row>
    <row r="16" ht="21.75" customHeight="1" spans="1:23">
      <c r="A16" s="19" t="s">
        <v>205</v>
      </c>
      <c r="B16" s="19" t="s">
        <v>206</v>
      </c>
      <c r="C16" s="19" t="s">
        <v>204</v>
      </c>
      <c r="D16" s="19" t="s">
        <v>44</v>
      </c>
      <c r="E16" s="19" t="s">
        <v>61</v>
      </c>
      <c r="F16" s="19" t="s">
        <v>62</v>
      </c>
      <c r="G16" s="19" t="s">
        <v>207</v>
      </c>
      <c r="H16" s="19" t="s">
        <v>208</v>
      </c>
      <c r="I16" s="20">
        <v>131485</v>
      </c>
      <c r="J16" s="20"/>
      <c r="K16" s="20"/>
      <c r="L16" s="20"/>
      <c r="M16" s="20"/>
      <c r="N16" s="20"/>
      <c r="O16" s="20"/>
      <c r="P16" s="20"/>
      <c r="Q16" s="20"/>
      <c r="R16" s="20">
        <v>131485</v>
      </c>
      <c r="S16" s="20"/>
      <c r="T16" s="20"/>
      <c r="U16" s="20"/>
      <c r="V16" s="20"/>
      <c r="W16" s="20">
        <v>131485</v>
      </c>
    </row>
    <row r="17" ht="21.75" customHeight="1" spans="1:23">
      <c r="A17" s="19" t="s">
        <v>205</v>
      </c>
      <c r="B17" s="19" t="s">
        <v>206</v>
      </c>
      <c r="C17" s="19" t="s">
        <v>204</v>
      </c>
      <c r="D17" s="19" t="s">
        <v>44</v>
      </c>
      <c r="E17" s="19" t="s">
        <v>61</v>
      </c>
      <c r="F17" s="19" t="s">
        <v>62</v>
      </c>
      <c r="G17" s="19" t="s">
        <v>209</v>
      </c>
      <c r="H17" s="19" t="s">
        <v>210</v>
      </c>
      <c r="I17" s="20">
        <v>198515</v>
      </c>
      <c r="J17" s="20"/>
      <c r="K17" s="20"/>
      <c r="L17" s="20"/>
      <c r="M17" s="20"/>
      <c r="N17" s="20"/>
      <c r="O17" s="20"/>
      <c r="P17" s="20"/>
      <c r="Q17" s="20"/>
      <c r="R17" s="20">
        <v>198515</v>
      </c>
      <c r="S17" s="20"/>
      <c r="T17" s="20"/>
      <c r="U17" s="20"/>
      <c r="V17" s="20"/>
      <c r="W17" s="20">
        <v>198515</v>
      </c>
    </row>
    <row r="18" ht="21.75" customHeight="1" spans="1:23">
      <c r="A18" s="19" t="s">
        <v>205</v>
      </c>
      <c r="B18" s="19" t="s">
        <v>206</v>
      </c>
      <c r="C18" s="19" t="s">
        <v>204</v>
      </c>
      <c r="D18" s="19" t="s">
        <v>44</v>
      </c>
      <c r="E18" s="19" t="s">
        <v>61</v>
      </c>
      <c r="F18" s="19" t="s">
        <v>62</v>
      </c>
      <c r="G18" s="19" t="s">
        <v>211</v>
      </c>
      <c r="H18" s="19" t="s">
        <v>212</v>
      </c>
      <c r="I18" s="20">
        <v>160000</v>
      </c>
      <c r="J18" s="20"/>
      <c r="K18" s="20"/>
      <c r="L18" s="20"/>
      <c r="M18" s="20"/>
      <c r="N18" s="20"/>
      <c r="O18" s="20"/>
      <c r="P18" s="20"/>
      <c r="Q18" s="20"/>
      <c r="R18" s="20">
        <v>160000</v>
      </c>
      <c r="S18" s="20"/>
      <c r="T18" s="20"/>
      <c r="U18" s="20"/>
      <c r="V18" s="20"/>
      <c r="W18" s="20">
        <v>160000</v>
      </c>
    </row>
    <row r="19" ht="21.75" customHeight="1" spans="1:23">
      <c r="A19" s="19" t="s">
        <v>205</v>
      </c>
      <c r="B19" s="19" t="s">
        <v>206</v>
      </c>
      <c r="C19" s="19" t="s">
        <v>204</v>
      </c>
      <c r="D19" s="19" t="s">
        <v>44</v>
      </c>
      <c r="E19" s="19" t="s">
        <v>61</v>
      </c>
      <c r="F19" s="19" t="s">
        <v>62</v>
      </c>
      <c r="G19" s="19" t="s">
        <v>213</v>
      </c>
      <c r="H19" s="19" t="s">
        <v>214</v>
      </c>
      <c r="I19" s="20">
        <v>150000</v>
      </c>
      <c r="J19" s="20"/>
      <c r="K19" s="20"/>
      <c r="L19" s="20"/>
      <c r="M19" s="20"/>
      <c r="N19" s="20"/>
      <c r="O19" s="20"/>
      <c r="P19" s="20"/>
      <c r="Q19" s="20"/>
      <c r="R19" s="20">
        <v>150000</v>
      </c>
      <c r="S19" s="20"/>
      <c r="T19" s="20"/>
      <c r="U19" s="20"/>
      <c r="V19" s="20"/>
      <c r="W19" s="20">
        <v>150000</v>
      </c>
    </row>
    <row r="20" ht="21.75" customHeight="1" spans="1:23">
      <c r="A20" s="19" t="s">
        <v>205</v>
      </c>
      <c r="B20" s="19" t="s">
        <v>206</v>
      </c>
      <c r="C20" s="19" t="s">
        <v>204</v>
      </c>
      <c r="D20" s="19" t="s">
        <v>44</v>
      </c>
      <c r="E20" s="19" t="s">
        <v>61</v>
      </c>
      <c r="F20" s="19" t="s">
        <v>62</v>
      </c>
      <c r="G20" s="19" t="s">
        <v>202</v>
      </c>
      <c r="H20" s="19" t="s">
        <v>203</v>
      </c>
      <c r="I20" s="20">
        <v>10000</v>
      </c>
      <c r="J20" s="20"/>
      <c r="K20" s="20"/>
      <c r="L20" s="20"/>
      <c r="M20" s="20"/>
      <c r="N20" s="20"/>
      <c r="O20" s="20"/>
      <c r="P20" s="20"/>
      <c r="Q20" s="20"/>
      <c r="R20" s="20">
        <v>10000</v>
      </c>
      <c r="S20" s="20"/>
      <c r="T20" s="20"/>
      <c r="U20" s="20"/>
      <c r="V20" s="20"/>
      <c r="W20" s="20">
        <v>10000</v>
      </c>
    </row>
    <row r="21" ht="21.75" customHeight="1" spans="1:23">
      <c r="A21" s="19" t="s">
        <v>205</v>
      </c>
      <c r="B21" s="19" t="s">
        <v>206</v>
      </c>
      <c r="C21" s="19" t="s">
        <v>204</v>
      </c>
      <c r="D21" s="19" t="s">
        <v>44</v>
      </c>
      <c r="E21" s="19" t="s">
        <v>61</v>
      </c>
      <c r="F21" s="19" t="s">
        <v>62</v>
      </c>
      <c r="G21" s="19" t="s">
        <v>167</v>
      </c>
      <c r="H21" s="19" t="s">
        <v>168</v>
      </c>
      <c r="I21" s="20">
        <v>150000</v>
      </c>
      <c r="J21" s="20"/>
      <c r="K21" s="20"/>
      <c r="L21" s="20"/>
      <c r="M21" s="20"/>
      <c r="N21" s="20"/>
      <c r="O21" s="20"/>
      <c r="P21" s="20"/>
      <c r="Q21" s="20"/>
      <c r="R21" s="20">
        <v>150000</v>
      </c>
      <c r="S21" s="20"/>
      <c r="T21" s="20"/>
      <c r="U21" s="20"/>
      <c r="V21" s="20"/>
      <c r="W21" s="20">
        <v>150000</v>
      </c>
    </row>
    <row r="22" ht="18.75" customHeight="1" spans="1:23">
      <c r="A22" s="22" t="s">
        <v>91</v>
      </c>
      <c r="B22" s="23"/>
      <c r="C22" s="23"/>
      <c r="D22" s="23"/>
      <c r="E22" s="23"/>
      <c r="F22" s="23"/>
      <c r="G22" s="23"/>
      <c r="H22" s="24"/>
      <c r="I22" s="20">
        <v>833719.38</v>
      </c>
      <c r="J22" s="20">
        <v>13719.38</v>
      </c>
      <c r="K22" s="20">
        <v>13719.38</v>
      </c>
      <c r="L22" s="20"/>
      <c r="M22" s="20"/>
      <c r="N22" s="20"/>
      <c r="O22" s="20"/>
      <c r="P22" s="20"/>
      <c r="Q22" s="20"/>
      <c r="R22" s="20">
        <v>820000</v>
      </c>
      <c r="S22" s="20"/>
      <c r="T22" s="20"/>
      <c r="U22" s="20"/>
      <c r="V22" s="20"/>
      <c r="W22" s="20">
        <v>820000</v>
      </c>
    </row>
  </sheetData>
  <mergeCells count="28">
    <mergeCell ref="A2:W2"/>
    <mergeCell ref="A3:H3"/>
    <mergeCell ref="J4:M4"/>
    <mergeCell ref="N4:P4"/>
    <mergeCell ref="R4:W4"/>
    <mergeCell ref="A22:H22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23"/>
  <sheetViews>
    <sheetView showZeros="0" workbookViewId="0">
      <selection activeCell="E19" sqref="E19"/>
    </sheetView>
  </sheetViews>
  <sheetFormatPr defaultColWidth="10.6555555555556" defaultRowHeight="12" customHeight="1"/>
  <cols>
    <col min="1" max="1" width="40" customWidth="1"/>
    <col min="2" max="2" width="42.9777777777778" customWidth="1"/>
    <col min="3" max="4" width="19.3222222222222" customWidth="1"/>
    <col min="5" max="5" width="22.3222222222222" customWidth="1"/>
    <col min="6" max="6" width="12.3222222222222" customWidth="1"/>
    <col min="7" max="7" width="22.9777777777778" customWidth="1"/>
    <col min="8" max="9" width="12.3222222222222" customWidth="1"/>
    <col min="10" max="10" width="41.3333333333333" customWidth="1"/>
  </cols>
  <sheetData>
    <row r="1" ht="15" customHeight="1" spans="10:10">
      <c r="J1" s="118" t="s">
        <v>215</v>
      </c>
    </row>
    <row r="2" ht="33" customHeight="1" spans="1:10">
      <c r="A2" s="4" t="str">
        <f>"2025"&amp;"年部门项目支出绩效目标表"</f>
        <v>2025年部门项目支出绩效目标表</v>
      </c>
      <c r="B2" s="4"/>
      <c r="C2" s="4"/>
      <c r="D2" s="4"/>
      <c r="E2" s="4"/>
      <c r="F2" s="4"/>
      <c r="G2" s="4"/>
      <c r="H2" s="4"/>
      <c r="I2" s="4"/>
      <c r="J2" s="4"/>
    </row>
    <row r="3" ht="17.25" customHeight="1" spans="1:10">
      <c r="A3" s="5" t="str">
        <f>"单位名称："&amp;"景洪市民族中学"</f>
        <v>单位名称：景洪市民族中学</v>
      </c>
      <c r="B3" s="116"/>
      <c r="C3" s="34"/>
      <c r="D3" s="34"/>
      <c r="E3" s="34"/>
      <c r="F3" s="34"/>
      <c r="G3" s="34"/>
      <c r="H3" s="34"/>
      <c r="I3" s="34"/>
      <c r="J3" s="34"/>
    </row>
    <row r="4" ht="44.25" customHeight="1" spans="1:10">
      <c r="A4" s="39" t="s">
        <v>216</v>
      </c>
      <c r="B4" s="39" t="s">
        <v>217</v>
      </c>
      <c r="C4" s="39" t="s">
        <v>218</v>
      </c>
      <c r="D4" s="39" t="s">
        <v>219</v>
      </c>
      <c r="E4" s="39" t="s">
        <v>220</v>
      </c>
      <c r="F4" s="18" t="s">
        <v>221</v>
      </c>
      <c r="G4" s="39" t="s">
        <v>222</v>
      </c>
      <c r="H4" s="18" t="s">
        <v>223</v>
      </c>
      <c r="I4" s="18" t="s">
        <v>224</v>
      </c>
      <c r="J4" s="39" t="s">
        <v>225</v>
      </c>
    </row>
    <row r="5" ht="19.5" customHeight="1" spans="1:10">
      <c r="A5" s="39">
        <v>1</v>
      </c>
      <c r="B5" s="39">
        <v>2</v>
      </c>
      <c r="C5" s="39">
        <v>3</v>
      </c>
      <c r="D5" s="39">
        <v>4</v>
      </c>
      <c r="E5" s="39">
        <v>5</v>
      </c>
      <c r="F5" s="18">
        <v>6</v>
      </c>
      <c r="G5" s="39">
        <v>7</v>
      </c>
      <c r="H5" s="18">
        <v>8</v>
      </c>
      <c r="I5" s="18">
        <v>9</v>
      </c>
      <c r="J5" s="39">
        <v>10</v>
      </c>
    </row>
    <row r="6" ht="40.5" customHeight="1" spans="1:10">
      <c r="A6" s="19" t="s">
        <v>44</v>
      </c>
      <c r="B6" s="19"/>
      <c r="C6" s="19"/>
      <c r="D6" s="19"/>
      <c r="E6" s="19"/>
      <c r="F6" s="19"/>
      <c r="G6" s="19"/>
      <c r="H6" s="19"/>
      <c r="I6" s="19"/>
      <c r="J6" s="19"/>
    </row>
    <row r="7" ht="40.5" customHeight="1" spans="1:10">
      <c r="A7" s="117" t="s">
        <v>194</v>
      </c>
      <c r="B7" s="19" t="s">
        <v>226</v>
      </c>
      <c r="C7" s="19" t="s">
        <v>227</v>
      </c>
      <c r="D7" s="19" t="s">
        <v>228</v>
      </c>
      <c r="E7" s="19" t="s">
        <v>229</v>
      </c>
      <c r="F7" s="21" t="s">
        <v>230</v>
      </c>
      <c r="G7" s="19" t="s">
        <v>231</v>
      </c>
      <c r="H7" s="21" t="s">
        <v>232</v>
      </c>
      <c r="I7" s="21" t="s">
        <v>233</v>
      </c>
      <c r="J7" s="19" t="s">
        <v>234</v>
      </c>
    </row>
    <row r="8" ht="40.5" customHeight="1" spans="1:10">
      <c r="A8" s="117" t="s">
        <v>194</v>
      </c>
      <c r="B8" s="19" t="s">
        <v>226</v>
      </c>
      <c r="C8" s="19" t="s">
        <v>227</v>
      </c>
      <c r="D8" s="19" t="s">
        <v>235</v>
      </c>
      <c r="E8" s="19" t="s">
        <v>236</v>
      </c>
      <c r="F8" s="21" t="s">
        <v>230</v>
      </c>
      <c r="G8" s="19" t="s">
        <v>237</v>
      </c>
      <c r="H8" s="21" t="s">
        <v>238</v>
      </c>
      <c r="I8" s="21" t="s">
        <v>233</v>
      </c>
      <c r="J8" s="19" t="s">
        <v>239</v>
      </c>
    </row>
    <row r="9" ht="65" customHeight="1" spans="1:10">
      <c r="A9" s="117" t="s">
        <v>194</v>
      </c>
      <c r="B9" s="19" t="s">
        <v>226</v>
      </c>
      <c r="C9" s="19" t="s">
        <v>227</v>
      </c>
      <c r="D9" s="19" t="s">
        <v>240</v>
      </c>
      <c r="E9" s="19" t="s">
        <v>241</v>
      </c>
      <c r="F9" s="21" t="s">
        <v>230</v>
      </c>
      <c r="G9" s="19" t="s">
        <v>237</v>
      </c>
      <c r="H9" s="21" t="s">
        <v>238</v>
      </c>
      <c r="I9" s="21" t="s">
        <v>233</v>
      </c>
      <c r="J9" s="19" t="s">
        <v>242</v>
      </c>
    </row>
    <row r="10" ht="40.5" customHeight="1" spans="1:10">
      <c r="A10" s="117" t="s">
        <v>194</v>
      </c>
      <c r="B10" s="19" t="s">
        <v>226</v>
      </c>
      <c r="C10" s="19" t="s">
        <v>243</v>
      </c>
      <c r="D10" s="19" t="s">
        <v>244</v>
      </c>
      <c r="E10" s="19" t="s">
        <v>245</v>
      </c>
      <c r="F10" s="21" t="s">
        <v>246</v>
      </c>
      <c r="G10" s="19" t="s">
        <v>247</v>
      </c>
      <c r="H10" s="21" t="s">
        <v>238</v>
      </c>
      <c r="I10" s="21" t="s">
        <v>233</v>
      </c>
      <c r="J10" s="19" t="s">
        <v>248</v>
      </c>
    </row>
    <row r="11" ht="40.5" customHeight="1" spans="1:10">
      <c r="A11" s="117" t="s">
        <v>194</v>
      </c>
      <c r="B11" s="19" t="s">
        <v>226</v>
      </c>
      <c r="C11" s="19" t="s">
        <v>243</v>
      </c>
      <c r="D11" s="19" t="s">
        <v>249</v>
      </c>
      <c r="E11" s="19" t="s">
        <v>250</v>
      </c>
      <c r="F11" s="21" t="s">
        <v>246</v>
      </c>
      <c r="G11" s="19" t="s">
        <v>247</v>
      </c>
      <c r="H11" s="21" t="s">
        <v>238</v>
      </c>
      <c r="I11" s="21" t="s">
        <v>233</v>
      </c>
      <c r="J11" s="19" t="s">
        <v>251</v>
      </c>
    </row>
    <row r="12" ht="40.5" customHeight="1" spans="1:10">
      <c r="A12" s="117" t="s">
        <v>194</v>
      </c>
      <c r="B12" s="19" t="s">
        <v>226</v>
      </c>
      <c r="C12" s="19" t="s">
        <v>252</v>
      </c>
      <c r="D12" s="19" t="s">
        <v>253</v>
      </c>
      <c r="E12" s="19" t="s">
        <v>254</v>
      </c>
      <c r="F12" s="21" t="s">
        <v>246</v>
      </c>
      <c r="G12" s="19" t="s">
        <v>247</v>
      </c>
      <c r="H12" s="21" t="s">
        <v>238</v>
      </c>
      <c r="I12" s="21" t="s">
        <v>233</v>
      </c>
      <c r="J12" s="19" t="s">
        <v>255</v>
      </c>
    </row>
    <row r="13" ht="40.5" customHeight="1" spans="1:10">
      <c r="A13" s="117" t="s">
        <v>199</v>
      </c>
      <c r="B13" s="19" t="s">
        <v>256</v>
      </c>
      <c r="C13" s="19" t="s">
        <v>227</v>
      </c>
      <c r="D13" s="19" t="s">
        <v>228</v>
      </c>
      <c r="E13" s="19" t="s">
        <v>257</v>
      </c>
      <c r="F13" s="21" t="s">
        <v>230</v>
      </c>
      <c r="G13" s="19" t="s">
        <v>258</v>
      </c>
      <c r="H13" s="21" t="s">
        <v>232</v>
      </c>
      <c r="I13" s="21" t="s">
        <v>233</v>
      </c>
      <c r="J13" s="19" t="s">
        <v>259</v>
      </c>
    </row>
    <row r="14" ht="40.5" customHeight="1" spans="1:10">
      <c r="A14" s="117" t="s">
        <v>199</v>
      </c>
      <c r="B14" s="19" t="s">
        <v>256</v>
      </c>
      <c r="C14" s="19" t="s">
        <v>227</v>
      </c>
      <c r="D14" s="19" t="s">
        <v>235</v>
      </c>
      <c r="E14" s="19" t="s">
        <v>260</v>
      </c>
      <c r="F14" s="21" t="s">
        <v>230</v>
      </c>
      <c r="G14" s="19" t="s">
        <v>237</v>
      </c>
      <c r="H14" s="21" t="s">
        <v>238</v>
      </c>
      <c r="I14" s="21" t="s">
        <v>233</v>
      </c>
      <c r="J14" s="19" t="s">
        <v>261</v>
      </c>
    </row>
    <row r="15" ht="40.5" customHeight="1" spans="1:10">
      <c r="A15" s="117" t="s">
        <v>199</v>
      </c>
      <c r="B15" s="19" t="s">
        <v>256</v>
      </c>
      <c r="C15" s="19" t="s">
        <v>227</v>
      </c>
      <c r="D15" s="19" t="s">
        <v>240</v>
      </c>
      <c r="E15" s="19" t="s">
        <v>262</v>
      </c>
      <c r="F15" s="21" t="s">
        <v>230</v>
      </c>
      <c r="G15" s="19" t="s">
        <v>237</v>
      </c>
      <c r="H15" s="21" t="s">
        <v>238</v>
      </c>
      <c r="I15" s="21" t="s">
        <v>233</v>
      </c>
      <c r="J15" s="19" t="s">
        <v>263</v>
      </c>
    </row>
    <row r="16" ht="40.5" customHeight="1" spans="1:10">
      <c r="A16" s="117" t="s">
        <v>199</v>
      </c>
      <c r="B16" s="19" t="s">
        <v>256</v>
      </c>
      <c r="C16" s="19" t="s">
        <v>243</v>
      </c>
      <c r="D16" s="19" t="s">
        <v>244</v>
      </c>
      <c r="E16" s="19" t="s">
        <v>264</v>
      </c>
      <c r="F16" s="21" t="s">
        <v>246</v>
      </c>
      <c r="G16" s="19" t="s">
        <v>247</v>
      </c>
      <c r="H16" s="21" t="s">
        <v>238</v>
      </c>
      <c r="I16" s="21" t="s">
        <v>233</v>
      </c>
      <c r="J16" s="19" t="s">
        <v>265</v>
      </c>
    </row>
    <row r="17" ht="40.5" customHeight="1" spans="1:10">
      <c r="A17" s="117" t="s">
        <v>199</v>
      </c>
      <c r="B17" s="19" t="s">
        <v>256</v>
      </c>
      <c r="C17" s="19" t="s">
        <v>243</v>
      </c>
      <c r="D17" s="19" t="s">
        <v>249</v>
      </c>
      <c r="E17" s="19" t="s">
        <v>266</v>
      </c>
      <c r="F17" s="21" t="s">
        <v>230</v>
      </c>
      <c r="G17" s="19" t="s">
        <v>267</v>
      </c>
      <c r="H17" s="21" t="s">
        <v>268</v>
      </c>
      <c r="I17" s="21" t="s">
        <v>269</v>
      </c>
      <c r="J17" s="19" t="s">
        <v>270</v>
      </c>
    </row>
    <row r="18" ht="40.5" customHeight="1" spans="1:10">
      <c r="A18" s="117" t="s">
        <v>199</v>
      </c>
      <c r="B18" s="19" t="s">
        <v>256</v>
      </c>
      <c r="C18" s="19" t="s">
        <v>252</v>
      </c>
      <c r="D18" s="19" t="s">
        <v>253</v>
      </c>
      <c r="E18" s="19" t="s">
        <v>271</v>
      </c>
      <c r="F18" s="21" t="s">
        <v>246</v>
      </c>
      <c r="G18" s="19" t="s">
        <v>272</v>
      </c>
      <c r="H18" s="21" t="s">
        <v>238</v>
      </c>
      <c r="I18" s="21" t="s">
        <v>233</v>
      </c>
      <c r="J18" s="19" t="s">
        <v>273</v>
      </c>
    </row>
    <row r="19" ht="40.5" customHeight="1" spans="1:10">
      <c r="A19" s="117" t="s">
        <v>204</v>
      </c>
      <c r="B19" s="19" t="s">
        <v>274</v>
      </c>
      <c r="C19" s="19" t="s">
        <v>227</v>
      </c>
      <c r="D19" s="19" t="s">
        <v>228</v>
      </c>
      <c r="E19" s="19" t="s">
        <v>275</v>
      </c>
      <c r="F19" s="21" t="s">
        <v>246</v>
      </c>
      <c r="G19" s="19" t="s">
        <v>276</v>
      </c>
      <c r="H19" s="21" t="s">
        <v>232</v>
      </c>
      <c r="I19" s="21" t="s">
        <v>233</v>
      </c>
      <c r="J19" s="19" t="s">
        <v>277</v>
      </c>
    </row>
    <row r="20" ht="40.5" customHeight="1" spans="1:10">
      <c r="A20" s="117" t="s">
        <v>204</v>
      </c>
      <c r="B20" s="19" t="s">
        <v>274</v>
      </c>
      <c r="C20" s="19" t="s">
        <v>227</v>
      </c>
      <c r="D20" s="19" t="s">
        <v>240</v>
      </c>
      <c r="E20" s="19" t="s">
        <v>278</v>
      </c>
      <c r="F20" s="21" t="s">
        <v>246</v>
      </c>
      <c r="G20" s="19" t="s">
        <v>247</v>
      </c>
      <c r="H20" s="21" t="s">
        <v>238</v>
      </c>
      <c r="I20" s="21" t="s">
        <v>233</v>
      </c>
      <c r="J20" s="19" t="s">
        <v>279</v>
      </c>
    </row>
    <row r="21" ht="40.5" customHeight="1" spans="1:10">
      <c r="A21" s="117" t="s">
        <v>204</v>
      </c>
      <c r="B21" s="19" t="s">
        <v>274</v>
      </c>
      <c r="C21" s="19" t="s">
        <v>243</v>
      </c>
      <c r="D21" s="19" t="s">
        <v>244</v>
      </c>
      <c r="E21" s="19" t="s">
        <v>280</v>
      </c>
      <c r="F21" s="21" t="s">
        <v>230</v>
      </c>
      <c r="G21" s="19" t="s">
        <v>281</v>
      </c>
      <c r="H21" s="21" t="s">
        <v>268</v>
      </c>
      <c r="I21" s="21" t="s">
        <v>269</v>
      </c>
      <c r="J21" s="19" t="s">
        <v>282</v>
      </c>
    </row>
    <row r="22" ht="40.5" customHeight="1" spans="1:10">
      <c r="A22" s="117" t="s">
        <v>204</v>
      </c>
      <c r="B22" s="19" t="s">
        <v>274</v>
      </c>
      <c r="C22" s="19" t="s">
        <v>243</v>
      </c>
      <c r="D22" s="19" t="s">
        <v>249</v>
      </c>
      <c r="E22" s="19" t="s">
        <v>264</v>
      </c>
      <c r="F22" s="21" t="s">
        <v>246</v>
      </c>
      <c r="G22" s="19" t="s">
        <v>247</v>
      </c>
      <c r="H22" s="21" t="s">
        <v>238</v>
      </c>
      <c r="I22" s="21" t="s">
        <v>233</v>
      </c>
      <c r="J22" s="19" t="s">
        <v>283</v>
      </c>
    </row>
    <row r="23" ht="40.5" customHeight="1" spans="1:10">
      <c r="A23" s="117" t="s">
        <v>204</v>
      </c>
      <c r="B23" s="19" t="s">
        <v>274</v>
      </c>
      <c r="C23" s="19" t="s">
        <v>252</v>
      </c>
      <c r="D23" s="19" t="s">
        <v>253</v>
      </c>
      <c r="E23" s="19" t="s">
        <v>284</v>
      </c>
      <c r="F23" s="21" t="s">
        <v>246</v>
      </c>
      <c r="G23" s="19" t="s">
        <v>247</v>
      </c>
      <c r="H23" s="21" t="s">
        <v>238</v>
      </c>
      <c r="I23" s="21" t="s">
        <v>233</v>
      </c>
      <c r="J23" s="19" t="s">
        <v>285</v>
      </c>
    </row>
  </sheetData>
  <mergeCells count="8">
    <mergeCell ref="A2:J2"/>
    <mergeCell ref="A3:H3"/>
    <mergeCell ref="A7:A12"/>
    <mergeCell ref="A13:A18"/>
    <mergeCell ref="A19:A23"/>
    <mergeCell ref="B7:B12"/>
    <mergeCell ref="B13:B18"/>
    <mergeCell ref="B19:B23"/>
  </mergeCells>
  <printOptions horizontalCentered="1"/>
  <pageMargins left="0.79" right="0.79" top="0.59" bottom="0.59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showZeros="0" workbookViewId="0">
      <selection activeCell="A10" sqref="A10:F10"/>
    </sheetView>
  </sheetViews>
  <sheetFormatPr defaultColWidth="10.6555555555556" defaultRowHeight="14.25" customHeight="1" outlineLevelCol="5"/>
  <cols>
    <col min="1" max="1" width="42.8222222222222" customWidth="1"/>
    <col min="2" max="2" width="19.6555555555556" customWidth="1"/>
    <col min="3" max="3" width="40.9777777777778" customWidth="1"/>
    <col min="4" max="6" width="33.3333333333333" customWidth="1"/>
  </cols>
  <sheetData>
    <row r="1" ht="15.75" customHeight="1" spans="1:6">
      <c r="A1" s="102">
        <v>1</v>
      </c>
      <c r="B1" s="103">
        <v>0</v>
      </c>
      <c r="C1" s="102">
        <v>1</v>
      </c>
      <c r="D1" s="104"/>
      <c r="E1" s="104"/>
      <c r="F1" s="105" t="s">
        <v>286</v>
      </c>
    </row>
    <row r="2" ht="36.75" customHeight="1" spans="1:6">
      <c r="A2" s="106" t="str">
        <f>"2025"&amp;"年部门政府性基金预算支出预算表"</f>
        <v>2025年部门政府性基金预算支出预算表</v>
      </c>
      <c r="B2" s="106" t="s">
        <v>287</v>
      </c>
      <c r="C2" s="106"/>
      <c r="D2" s="106"/>
      <c r="E2" s="106"/>
      <c r="F2" s="106"/>
    </row>
    <row r="3" ht="13.5" customHeight="1" spans="1:6">
      <c r="A3" s="5" t="str">
        <f>"单位名称："&amp;"景洪市民族中学"</f>
        <v>单位名称：景洪市民族中学</v>
      </c>
      <c r="B3" s="5" t="str">
        <f>"单位名称："&amp;"景洪市民族中学"</f>
        <v>单位名称：景洪市民族中学</v>
      </c>
      <c r="C3" s="5"/>
      <c r="D3" s="101"/>
      <c r="E3" s="101"/>
      <c r="F3" s="101" t="s">
        <v>1</v>
      </c>
    </row>
    <row r="4" ht="19.5" customHeight="1" spans="1:6">
      <c r="A4" s="107" t="s">
        <v>121</v>
      </c>
      <c r="B4" s="108" t="s">
        <v>46</v>
      </c>
      <c r="C4" s="109" t="s">
        <v>47</v>
      </c>
      <c r="D4" s="11" t="s">
        <v>288</v>
      </c>
      <c r="E4" s="11"/>
      <c r="F4" s="12"/>
    </row>
    <row r="5" ht="18.75" customHeight="1" spans="1:6">
      <c r="A5" s="110"/>
      <c r="B5" s="111"/>
      <c r="C5" s="93"/>
      <c r="D5" s="92" t="s">
        <v>29</v>
      </c>
      <c r="E5" s="92" t="s">
        <v>48</v>
      </c>
      <c r="F5" s="92" t="s">
        <v>49</v>
      </c>
    </row>
    <row r="6" ht="18.75" customHeight="1" spans="1:6">
      <c r="A6" s="110">
        <v>1</v>
      </c>
      <c r="B6" s="112" t="s">
        <v>107</v>
      </c>
      <c r="C6" s="93">
        <v>3</v>
      </c>
      <c r="D6" s="92">
        <v>4</v>
      </c>
      <c r="E6" s="92">
        <v>5</v>
      </c>
      <c r="F6" s="92">
        <v>6</v>
      </c>
    </row>
    <row r="7" ht="21" customHeight="1" spans="1:6">
      <c r="A7" s="19"/>
      <c r="B7" s="19"/>
      <c r="C7" s="19"/>
      <c r="D7" s="20"/>
      <c r="E7" s="20"/>
      <c r="F7" s="20"/>
    </row>
    <row r="8" ht="21" customHeight="1" spans="1:6">
      <c r="A8" s="19"/>
      <c r="B8" s="19"/>
      <c r="C8" s="19"/>
      <c r="D8" s="20"/>
      <c r="E8" s="20"/>
      <c r="F8" s="20"/>
    </row>
    <row r="9" ht="18.75" customHeight="1" spans="1:6">
      <c r="A9" s="113" t="s">
        <v>91</v>
      </c>
      <c r="B9" s="114" t="s">
        <v>91</v>
      </c>
      <c r="C9" s="115" t="s">
        <v>91</v>
      </c>
      <c r="D9" s="20"/>
      <c r="E9" s="20"/>
      <c r="F9" s="20"/>
    </row>
    <row r="10" customHeight="1" spans="1:6">
      <c r="A10" s="30" t="s">
        <v>289</v>
      </c>
      <c r="B10" s="30"/>
      <c r="C10" s="30"/>
      <c r="D10" s="30"/>
      <c r="E10" s="30"/>
      <c r="F10" s="30"/>
    </row>
  </sheetData>
  <mergeCells count="8">
    <mergeCell ref="A2:F2"/>
    <mergeCell ref="A3:C3"/>
    <mergeCell ref="D4:F4"/>
    <mergeCell ref="A9:C9"/>
    <mergeCell ref="A10:F10"/>
    <mergeCell ref="A4:A5"/>
    <mergeCell ref="B4:B5"/>
    <mergeCell ref="C4:C5"/>
  </mergeCells>
  <printOptions horizontalCentered="1"/>
  <pageMargins left="0.3" right="0.3" top="0.46" bottom="0.46" header="0.4" footer="0.4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showZeros="0" workbookViewId="0">
      <selection activeCell="A11" sqref="A11:Q11"/>
    </sheetView>
  </sheetViews>
  <sheetFormatPr defaultColWidth="10.6555555555556" defaultRowHeight="14.25" customHeight="1"/>
  <cols>
    <col min="1" max="1" width="45.6555555555556" customWidth="1"/>
    <col min="2" max="2" width="25.3333333333333" customWidth="1"/>
    <col min="3" max="3" width="41.1555555555556" customWidth="1"/>
    <col min="4" max="4" width="9" customWidth="1"/>
    <col min="5" max="5" width="12" customWidth="1"/>
    <col min="6" max="17" width="19.3333333333333" customWidth="1"/>
  </cols>
  <sheetData>
    <row r="1" ht="15.75" customHeight="1" spans="1:17">
      <c r="A1" s="2"/>
      <c r="B1" s="2"/>
      <c r="C1" s="2"/>
      <c r="D1" s="2"/>
      <c r="E1" s="2"/>
      <c r="F1" s="2"/>
      <c r="G1" s="2"/>
      <c r="H1" s="2"/>
      <c r="I1" s="2"/>
      <c r="J1" s="2"/>
      <c r="O1" s="84"/>
      <c r="P1" s="84"/>
      <c r="Q1" s="31" t="s">
        <v>290</v>
      </c>
    </row>
    <row r="2" ht="35.25" customHeight="1" spans="1:17">
      <c r="A2" s="32" t="str">
        <f>"2025"&amp;"年部门政府采购预算表"</f>
        <v>2025年部门政府采购预算表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</row>
    <row r="3" ht="18.75" customHeight="1" spans="1:17">
      <c r="A3" s="33" t="str">
        <f>"单位名称："&amp;"景洪市民族中学"</f>
        <v>单位名称：景洪市民族中学</v>
      </c>
      <c r="B3" s="33"/>
      <c r="C3" s="33"/>
      <c r="D3" s="33"/>
      <c r="E3" s="33"/>
      <c r="F3" s="33"/>
      <c r="G3" s="6"/>
      <c r="H3" s="6"/>
      <c r="I3" s="6"/>
      <c r="J3" s="6"/>
      <c r="K3" s="34"/>
      <c r="L3" s="34"/>
      <c r="M3" s="34"/>
      <c r="N3" s="34"/>
      <c r="O3" s="7"/>
      <c r="P3" s="7"/>
      <c r="Q3" s="101" t="s">
        <v>113</v>
      </c>
    </row>
    <row r="4" ht="15.75" customHeight="1" spans="1:17">
      <c r="A4" s="9" t="s">
        <v>291</v>
      </c>
      <c r="B4" s="73" t="s">
        <v>292</v>
      </c>
      <c r="C4" s="73" t="s">
        <v>293</v>
      </c>
      <c r="D4" s="73" t="s">
        <v>294</v>
      </c>
      <c r="E4" s="73" t="s">
        <v>295</v>
      </c>
      <c r="F4" s="73" t="s">
        <v>296</v>
      </c>
      <c r="G4" s="37" t="s">
        <v>128</v>
      </c>
      <c r="H4" s="37"/>
      <c r="I4" s="37"/>
      <c r="J4" s="37"/>
      <c r="K4" s="37"/>
      <c r="L4" s="37"/>
      <c r="M4" s="37"/>
      <c r="N4" s="37"/>
      <c r="O4" s="37"/>
      <c r="P4" s="37"/>
      <c r="Q4" s="38"/>
    </row>
    <row r="5" ht="17.25" customHeight="1" spans="1:17">
      <c r="A5" s="14"/>
      <c r="B5" s="75"/>
      <c r="C5" s="75"/>
      <c r="D5" s="75"/>
      <c r="E5" s="75"/>
      <c r="F5" s="75"/>
      <c r="G5" s="75" t="s">
        <v>29</v>
      </c>
      <c r="H5" s="75" t="s">
        <v>32</v>
      </c>
      <c r="I5" s="75" t="s">
        <v>297</v>
      </c>
      <c r="J5" s="75" t="s">
        <v>298</v>
      </c>
      <c r="K5" s="76" t="s">
        <v>299</v>
      </c>
      <c r="L5" s="89" t="s">
        <v>51</v>
      </c>
      <c r="M5" s="89"/>
      <c r="N5" s="89"/>
      <c r="O5" s="89"/>
      <c r="P5" s="89"/>
      <c r="Q5" s="77"/>
    </row>
    <row r="6" ht="54" customHeight="1" spans="1:17">
      <c r="A6" s="16"/>
      <c r="B6" s="77"/>
      <c r="C6" s="77"/>
      <c r="D6" s="77"/>
      <c r="E6" s="77"/>
      <c r="F6" s="77"/>
      <c r="G6" s="77"/>
      <c r="H6" s="77" t="s">
        <v>31</v>
      </c>
      <c r="I6" s="77"/>
      <c r="J6" s="77"/>
      <c r="K6" s="78"/>
      <c r="L6" s="77" t="s">
        <v>31</v>
      </c>
      <c r="M6" s="77" t="s">
        <v>38</v>
      </c>
      <c r="N6" s="77" t="s">
        <v>137</v>
      </c>
      <c r="O6" s="90" t="s">
        <v>40</v>
      </c>
      <c r="P6" s="78" t="s">
        <v>41</v>
      </c>
      <c r="Q6" s="77" t="s">
        <v>42</v>
      </c>
    </row>
    <row r="7" ht="19.5" customHeight="1" spans="1:17">
      <c r="A7" s="27">
        <v>1</v>
      </c>
      <c r="B7" s="92">
        <v>2</v>
      </c>
      <c r="C7" s="92">
        <v>3</v>
      </c>
      <c r="D7" s="92">
        <v>4</v>
      </c>
      <c r="E7" s="92">
        <v>5</v>
      </c>
      <c r="F7" s="92">
        <v>6</v>
      </c>
      <c r="G7" s="93">
        <v>7</v>
      </c>
      <c r="H7" s="93">
        <v>8</v>
      </c>
      <c r="I7" s="93">
        <v>9</v>
      </c>
      <c r="J7" s="93">
        <v>10</v>
      </c>
      <c r="K7" s="93">
        <v>11</v>
      </c>
      <c r="L7" s="93">
        <v>12</v>
      </c>
      <c r="M7" s="93">
        <v>13</v>
      </c>
      <c r="N7" s="93">
        <v>14</v>
      </c>
      <c r="O7" s="93">
        <v>15</v>
      </c>
      <c r="P7" s="93">
        <v>16</v>
      </c>
      <c r="Q7" s="93">
        <v>17</v>
      </c>
    </row>
    <row r="8" ht="21" customHeight="1" spans="1:17">
      <c r="A8" s="19"/>
      <c r="B8" s="94"/>
      <c r="C8" s="94"/>
      <c r="D8" s="94"/>
      <c r="E8" s="95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</row>
    <row r="9" ht="21" customHeight="1" spans="1:17">
      <c r="A9" s="19"/>
      <c r="B9" s="19"/>
      <c r="C9" s="19"/>
      <c r="D9" s="21"/>
      <c r="E9" s="96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</row>
    <row r="10" ht="21" customHeight="1" spans="1:17">
      <c r="A10" s="97" t="s">
        <v>91</v>
      </c>
      <c r="B10" s="98"/>
      <c r="C10" s="98"/>
      <c r="D10" s="98"/>
      <c r="E10" s="99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0"/>
      <c r="Q10" s="100"/>
    </row>
    <row r="11" customHeight="1" spans="1:17">
      <c r="A11" s="30" t="s">
        <v>289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</row>
  </sheetData>
  <mergeCells count="17">
    <mergeCell ref="A2:Q2"/>
    <mergeCell ref="A3:F3"/>
    <mergeCell ref="G4:Q4"/>
    <mergeCell ref="L5:Q5"/>
    <mergeCell ref="A10:E10"/>
    <mergeCell ref="A11:Q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0.79" right="0.79" top="0.59" bottom="0.59" header="0" footer="0"/>
  <pageSetup paperSize="9" scale="43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N11"/>
  <sheetViews>
    <sheetView showZeros="0" workbookViewId="0">
      <selection activeCell="L24" sqref="L24"/>
    </sheetView>
  </sheetViews>
  <sheetFormatPr defaultColWidth="10.6555555555556" defaultRowHeight="14.25" customHeight="1"/>
  <cols>
    <col min="1" max="1" width="56.9777777777778" customWidth="1"/>
    <col min="2" max="3" width="25.5" customWidth="1"/>
    <col min="4" max="14" width="22.1555555555556" customWidth="1"/>
  </cols>
  <sheetData>
    <row r="1" ht="13.5" customHeight="1" spans="1:14">
      <c r="A1" s="67"/>
      <c r="B1" s="67"/>
      <c r="C1" s="68"/>
      <c r="D1" s="67"/>
      <c r="E1" s="67"/>
      <c r="F1" s="67"/>
      <c r="G1" s="67"/>
      <c r="H1" s="69"/>
      <c r="I1" s="67"/>
      <c r="J1" s="67"/>
      <c r="K1" s="67"/>
      <c r="L1" s="84"/>
      <c r="M1" s="85"/>
      <c r="N1" s="86" t="s">
        <v>300</v>
      </c>
    </row>
    <row r="2" ht="34.5" customHeight="1" spans="1:14">
      <c r="A2" s="32" t="str">
        <f>"2025"&amp;"年部门政府购买服务预算表"</f>
        <v>2025年部门政府购买服务预算表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ht="18.75" customHeight="1" spans="1:14">
      <c r="A3" s="70" t="str">
        <f>"单位名称："&amp;"景洪市民族中学"</f>
        <v>单位名称：景洪市民族中学</v>
      </c>
      <c r="B3" s="70"/>
      <c r="C3" s="70"/>
      <c r="D3" s="71"/>
      <c r="E3" s="71"/>
      <c r="F3" s="71"/>
      <c r="G3" s="71"/>
      <c r="H3" s="72"/>
      <c r="I3" s="71"/>
      <c r="J3" s="71"/>
      <c r="K3" s="71"/>
      <c r="L3" s="7"/>
      <c r="M3" s="87"/>
      <c r="N3" s="88" t="s">
        <v>113</v>
      </c>
    </row>
    <row r="4" ht="18.75" customHeight="1" spans="1:14">
      <c r="A4" s="9" t="s">
        <v>291</v>
      </c>
      <c r="B4" s="73" t="s">
        <v>301</v>
      </c>
      <c r="C4" s="74" t="s">
        <v>302</v>
      </c>
      <c r="D4" s="37" t="s">
        <v>128</v>
      </c>
      <c r="E4" s="37"/>
      <c r="F4" s="37"/>
      <c r="G4" s="37"/>
      <c r="H4" s="37"/>
      <c r="I4" s="37"/>
      <c r="J4" s="37"/>
      <c r="K4" s="37"/>
      <c r="L4" s="37"/>
      <c r="M4" s="37"/>
      <c r="N4" s="38"/>
    </row>
    <row r="5" ht="17.25" customHeight="1" spans="1:14">
      <c r="A5" s="14"/>
      <c r="B5" s="75"/>
      <c r="C5" s="76"/>
      <c r="D5" s="75" t="s">
        <v>29</v>
      </c>
      <c r="E5" s="75" t="s">
        <v>32</v>
      </c>
      <c r="F5" s="75" t="s">
        <v>297</v>
      </c>
      <c r="G5" s="75" t="s">
        <v>298</v>
      </c>
      <c r="H5" s="76" t="s">
        <v>299</v>
      </c>
      <c r="I5" s="89" t="s">
        <v>51</v>
      </c>
      <c r="J5" s="89"/>
      <c r="K5" s="89"/>
      <c r="L5" s="89"/>
      <c r="M5" s="89"/>
      <c r="N5" s="77"/>
    </row>
    <row r="6" ht="54" customHeight="1" spans="1:14">
      <c r="A6" s="16"/>
      <c r="B6" s="77"/>
      <c r="C6" s="78"/>
      <c r="D6" s="77"/>
      <c r="E6" s="77"/>
      <c r="F6" s="77"/>
      <c r="G6" s="77"/>
      <c r="H6" s="78"/>
      <c r="I6" s="77" t="s">
        <v>31</v>
      </c>
      <c r="J6" s="77" t="s">
        <v>38</v>
      </c>
      <c r="K6" s="77" t="s">
        <v>137</v>
      </c>
      <c r="L6" s="90" t="s">
        <v>40</v>
      </c>
      <c r="M6" s="78" t="s">
        <v>41</v>
      </c>
      <c r="N6" s="77" t="s">
        <v>42</v>
      </c>
    </row>
    <row r="7" ht="19.5" customHeight="1" spans="1:14">
      <c r="A7" s="79">
        <v>1</v>
      </c>
      <c r="B7" s="79">
        <v>2</v>
      </c>
      <c r="C7" s="79">
        <v>3</v>
      </c>
      <c r="D7" s="79">
        <v>4</v>
      </c>
      <c r="E7" s="79">
        <v>5</v>
      </c>
      <c r="F7" s="79">
        <v>6</v>
      </c>
      <c r="G7" s="79">
        <v>7</v>
      </c>
      <c r="H7" s="79">
        <v>8</v>
      </c>
      <c r="I7" s="79">
        <v>9</v>
      </c>
      <c r="J7" s="79">
        <v>10</v>
      </c>
      <c r="K7" s="79">
        <v>11</v>
      </c>
      <c r="L7" s="79">
        <v>12</v>
      </c>
      <c r="M7" s="79">
        <v>13</v>
      </c>
      <c r="N7" s="79">
        <v>14</v>
      </c>
    </row>
    <row r="8" ht="21" customHeight="1" spans="1:14">
      <c r="A8" s="19"/>
      <c r="B8" s="19"/>
      <c r="C8" s="19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</row>
    <row r="9" ht="21" customHeight="1" spans="1:14">
      <c r="A9" s="19"/>
      <c r="B9" s="19"/>
      <c r="C9" s="19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</row>
    <row r="10" ht="21" customHeight="1" spans="1:14">
      <c r="A10" s="80" t="s">
        <v>91</v>
      </c>
      <c r="B10" s="81"/>
      <c r="C10" s="81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customHeight="1" spans="1:14">
      <c r="A11" s="82" t="s">
        <v>289</v>
      </c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91"/>
    </row>
  </sheetData>
  <mergeCells count="14">
    <mergeCell ref="A2:N2"/>
    <mergeCell ref="A3:C3"/>
    <mergeCell ref="D4:N4"/>
    <mergeCell ref="I5:N5"/>
    <mergeCell ref="A10:C10"/>
    <mergeCell ref="A11:N11"/>
    <mergeCell ref="A4:A6"/>
    <mergeCell ref="B4:B6"/>
    <mergeCell ref="C4:C6"/>
    <mergeCell ref="D5:D6"/>
    <mergeCell ref="E5:E6"/>
    <mergeCell ref="F5:F6"/>
    <mergeCell ref="G5:G6"/>
    <mergeCell ref="H5:H6"/>
  </mergeCells>
  <printOptions horizontalCentered="1"/>
  <pageMargins left="0.79" right="0.79" top="0.59" bottom="0.59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showZeros="0" workbookViewId="0">
      <selection activeCell="G3" sqref="G3"/>
    </sheetView>
  </sheetViews>
  <sheetFormatPr defaultColWidth="10.6555555555556" defaultRowHeight="14.25" customHeight="1" outlineLevelCol="6"/>
  <cols>
    <col min="1" max="1" width="44" customWidth="1"/>
    <col min="2" max="7" width="21.5" customWidth="1"/>
  </cols>
  <sheetData>
    <row r="1" ht="13.5" customHeight="1" spans="1:7">
      <c r="A1" s="59"/>
      <c r="B1" s="59"/>
      <c r="C1" s="59"/>
      <c r="D1" s="59"/>
      <c r="E1" s="59"/>
      <c r="F1" s="60"/>
      <c r="G1" s="60" t="s">
        <v>303</v>
      </c>
    </row>
    <row r="2" ht="27.75" customHeight="1" spans="1:7">
      <c r="A2" s="61" t="s">
        <v>304</v>
      </c>
      <c r="B2" s="61"/>
      <c r="C2" s="61"/>
      <c r="D2" s="61"/>
      <c r="E2" s="61"/>
      <c r="F2" s="61"/>
      <c r="G2" s="61"/>
    </row>
    <row r="3" ht="18" customHeight="1" spans="1:7">
      <c r="A3" s="62" t="str">
        <f>"单位名称："&amp;"景洪市民族中学"</f>
        <v>单位名称：景洪市民族中学</v>
      </c>
      <c r="B3" s="63"/>
      <c r="C3" s="63"/>
      <c r="D3" s="63"/>
      <c r="E3" s="63"/>
      <c r="F3" s="64"/>
      <c r="G3" s="64" t="s">
        <v>113</v>
      </c>
    </row>
    <row r="4" ht="19.5" customHeight="1" spans="1:7">
      <c r="A4" s="65" t="s">
        <v>305</v>
      </c>
      <c r="B4" s="51" t="s">
        <v>124</v>
      </c>
      <c r="C4" s="51" t="s">
        <v>125</v>
      </c>
      <c r="D4" s="51" t="s">
        <v>128</v>
      </c>
      <c r="E4" s="51"/>
      <c r="F4" s="51"/>
      <c r="G4" s="51" t="s">
        <v>306</v>
      </c>
    </row>
    <row r="5" ht="40.5" customHeight="1" spans="1:7">
      <c r="A5" s="66"/>
      <c r="B5" s="51"/>
      <c r="C5" s="51"/>
      <c r="D5" s="51" t="s">
        <v>29</v>
      </c>
      <c r="E5" s="49" t="s">
        <v>32</v>
      </c>
      <c r="F5" s="49" t="s">
        <v>307</v>
      </c>
      <c r="G5" s="49"/>
    </row>
    <row r="6" ht="19.5" customHeight="1" spans="1:7">
      <c r="A6" s="51">
        <v>1</v>
      </c>
      <c r="B6" s="51">
        <v>2</v>
      </c>
      <c r="C6" s="51">
        <v>3</v>
      </c>
      <c r="D6" s="51">
        <v>4</v>
      </c>
      <c r="E6" s="51">
        <v>5</v>
      </c>
      <c r="F6" s="51">
        <v>6</v>
      </c>
      <c r="G6" s="51">
        <v>7</v>
      </c>
    </row>
    <row r="7" ht="19.5" customHeight="1" spans="1:7">
      <c r="A7" s="52"/>
      <c r="B7" s="20"/>
      <c r="C7" s="20"/>
      <c r="D7" s="20"/>
      <c r="E7" s="20"/>
      <c r="F7" s="20"/>
      <c r="G7" s="20"/>
    </row>
    <row r="8" ht="19.5" customHeight="1" spans="1:7">
      <c r="A8" s="52"/>
      <c r="B8" s="19"/>
      <c r="C8" s="19"/>
      <c r="D8" s="20"/>
      <c r="E8" s="20"/>
      <c r="F8" s="20"/>
      <c r="G8" s="20"/>
    </row>
    <row r="9" customHeight="1" spans="1:7">
      <c r="A9" s="30" t="s">
        <v>289</v>
      </c>
      <c r="B9" s="30"/>
      <c r="C9" s="30"/>
      <c r="D9" s="30"/>
      <c r="E9" s="30"/>
      <c r="F9" s="30"/>
      <c r="G9" s="30"/>
    </row>
  </sheetData>
  <mergeCells count="8">
    <mergeCell ref="A2:G2"/>
    <mergeCell ref="A3:E3"/>
    <mergeCell ref="D4:F4"/>
    <mergeCell ref="A9:G9"/>
    <mergeCell ref="A4:A5"/>
    <mergeCell ref="B4:B5"/>
    <mergeCell ref="C4:C5"/>
    <mergeCell ref="G4:G5"/>
  </mergeCells>
  <printOptions horizontalCentered="1"/>
  <pageMargins left="0.8" right="0.8" top="0.6" bottom="0.6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showZeros="0" workbookViewId="0">
      <selection activeCell="A8" sqref="A8:J8"/>
    </sheetView>
  </sheetViews>
  <sheetFormatPr defaultColWidth="10.6555555555556" defaultRowHeight="12" customHeight="1" outlineLevelRow="7"/>
  <cols>
    <col min="1" max="1" width="40" customWidth="1"/>
    <col min="2" max="2" width="56" customWidth="1"/>
    <col min="3" max="3" width="20.1555555555556" customWidth="1"/>
    <col min="4" max="4" width="15.5" customWidth="1"/>
    <col min="5" max="5" width="27.5" customWidth="1"/>
    <col min="6" max="6" width="13.1555555555556" customWidth="1"/>
    <col min="7" max="7" width="15.3333333333333" customWidth="1"/>
    <col min="8" max="9" width="14.5" customWidth="1"/>
    <col min="10" max="10" width="27.5" customWidth="1"/>
  </cols>
  <sheetData>
    <row r="1" ht="15" customHeight="1" spans="10:10">
      <c r="J1" s="57" t="s">
        <v>308</v>
      </c>
    </row>
    <row r="2" ht="28.5" customHeight="1" spans="1:10">
      <c r="A2" s="44" t="s">
        <v>309</v>
      </c>
      <c r="B2" s="44"/>
      <c r="C2" s="44"/>
      <c r="D2" s="44"/>
      <c r="E2" s="44"/>
      <c r="F2" s="45"/>
      <c r="G2" s="44"/>
      <c r="H2" s="45"/>
      <c r="I2" s="45"/>
      <c r="J2" s="44"/>
    </row>
    <row r="3" ht="17.25" customHeight="1" spans="1:10">
      <c r="A3" s="46" t="str">
        <f>"单位名称："&amp;"景洪市民族中学"</f>
        <v>单位名称：景洪市民族中学</v>
      </c>
      <c r="B3" s="47"/>
      <c r="C3" s="47"/>
      <c r="D3" s="47"/>
      <c r="E3" s="47"/>
      <c r="F3" s="48"/>
      <c r="G3" s="47"/>
      <c r="H3" s="48"/>
      <c r="I3" s="58"/>
      <c r="J3" s="58"/>
    </row>
    <row r="4" ht="44.25" customHeight="1" spans="1:10">
      <c r="A4" s="49" t="s">
        <v>216</v>
      </c>
      <c r="B4" s="49" t="s">
        <v>217</v>
      </c>
      <c r="C4" s="49" t="s">
        <v>218</v>
      </c>
      <c r="D4" s="49" t="s">
        <v>219</v>
      </c>
      <c r="E4" s="49" t="s">
        <v>220</v>
      </c>
      <c r="F4" s="50" t="s">
        <v>221</v>
      </c>
      <c r="G4" s="49" t="s">
        <v>222</v>
      </c>
      <c r="H4" s="50" t="s">
        <v>223</v>
      </c>
      <c r="I4" s="50" t="s">
        <v>224</v>
      </c>
      <c r="J4" s="49" t="s">
        <v>225</v>
      </c>
    </row>
    <row r="5" ht="14.25" customHeight="1" spans="1:10">
      <c r="A5" s="51">
        <v>1</v>
      </c>
      <c r="B5" s="51">
        <v>2</v>
      </c>
      <c r="C5" s="51">
        <v>3</v>
      </c>
      <c r="D5" s="51">
        <v>4</v>
      </c>
      <c r="E5" s="51">
        <v>5</v>
      </c>
      <c r="F5" s="51">
        <v>6</v>
      </c>
      <c r="G5" s="51">
        <v>7</v>
      </c>
      <c r="H5" s="51">
        <v>8</v>
      </c>
      <c r="I5" s="51">
        <v>9</v>
      </c>
      <c r="J5" s="51">
        <v>10</v>
      </c>
    </row>
    <row r="6" ht="42" customHeight="1" spans="1:10">
      <c r="A6" s="52"/>
      <c r="B6" s="53"/>
      <c r="C6" s="53"/>
      <c r="D6" s="53"/>
      <c r="E6" s="54"/>
      <c r="F6" s="55"/>
      <c r="G6" s="54"/>
      <c r="H6" s="55"/>
      <c r="I6" s="55"/>
      <c r="J6" s="54"/>
    </row>
    <row r="7" ht="42" customHeight="1" spans="1:10">
      <c r="A7" s="52"/>
      <c r="B7" s="56"/>
      <c r="C7" s="56"/>
      <c r="D7" s="56"/>
      <c r="E7" s="52"/>
      <c r="F7" s="56"/>
      <c r="G7" s="52"/>
      <c r="H7" s="56"/>
      <c r="I7" s="56"/>
      <c r="J7" s="52"/>
    </row>
    <row r="8" customHeight="1" spans="1:10">
      <c r="A8" s="30" t="s">
        <v>289</v>
      </c>
      <c r="B8" s="30"/>
      <c r="C8" s="30"/>
      <c r="D8" s="30"/>
      <c r="E8" s="30"/>
      <c r="F8" s="30"/>
      <c r="G8" s="30"/>
      <c r="H8" s="30"/>
      <c r="I8" s="30"/>
      <c r="J8" s="30"/>
    </row>
  </sheetData>
  <mergeCells count="3">
    <mergeCell ref="A2:J2"/>
    <mergeCell ref="A3:H3"/>
    <mergeCell ref="A8:J8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17"/>
  <sheetViews>
    <sheetView showZeros="0" workbookViewId="0">
      <selection activeCell="C11" sqref="C11"/>
    </sheetView>
  </sheetViews>
  <sheetFormatPr defaultColWidth="10.6555555555556" defaultRowHeight="12" customHeight="1" outlineLevelCol="7"/>
  <cols>
    <col min="1" max="1" width="33.8333333333333" customWidth="1"/>
    <col min="2" max="2" width="21.8333333333333" customWidth="1"/>
    <col min="3" max="3" width="29" customWidth="1"/>
    <col min="4" max="4" width="27.5" customWidth="1"/>
    <col min="5" max="5" width="20.8333333333333" customWidth="1"/>
    <col min="6" max="8" width="24.1555555555556" customWidth="1"/>
  </cols>
  <sheetData>
    <row r="1" ht="14.25" customHeight="1" spans="8:8">
      <c r="H1" s="31" t="s">
        <v>310</v>
      </c>
    </row>
    <row r="2" ht="34.5" customHeight="1" spans="1:8">
      <c r="A2" s="32" t="str">
        <f>"2025"&amp;"年新增资产配置表"</f>
        <v>2025年新增资产配置表</v>
      </c>
      <c r="B2" s="32"/>
      <c r="C2" s="32"/>
      <c r="D2" s="32"/>
      <c r="E2" s="32"/>
      <c r="F2" s="32"/>
      <c r="G2" s="32"/>
      <c r="H2" s="32"/>
    </row>
    <row r="3" ht="19.5" customHeight="1" spans="1:8">
      <c r="A3" s="33" t="str">
        <f>"单位名称："&amp;"景洪市民族中学"</f>
        <v>单位名称：景洪市民族中学</v>
      </c>
      <c r="B3" s="33"/>
      <c r="C3" s="33"/>
      <c r="D3" s="34"/>
      <c r="E3" s="34"/>
      <c r="F3" s="34"/>
      <c r="G3" s="34"/>
      <c r="H3" s="35" t="s">
        <v>113</v>
      </c>
    </row>
    <row r="4" ht="18" customHeight="1" spans="1:8">
      <c r="A4" s="9" t="s">
        <v>121</v>
      </c>
      <c r="B4" s="9" t="s">
        <v>311</v>
      </c>
      <c r="C4" s="9" t="s">
        <v>312</v>
      </c>
      <c r="D4" s="9" t="s">
        <v>313</v>
      </c>
      <c r="E4" s="9" t="s">
        <v>314</v>
      </c>
      <c r="F4" s="36" t="s">
        <v>315</v>
      </c>
      <c r="G4" s="37"/>
      <c r="H4" s="38"/>
    </row>
    <row r="5" ht="18" customHeight="1" spans="1:8">
      <c r="A5" s="16"/>
      <c r="B5" s="16"/>
      <c r="C5" s="16"/>
      <c r="D5" s="16"/>
      <c r="E5" s="16"/>
      <c r="F5" s="39" t="s">
        <v>295</v>
      </c>
      <c r="G5" s="39" t="s">
        <v>316</v>
      </c>
      <c r="H5" s="39" t="s">
        <v>317</v>
      </c>
    </row>
    <row r="6" ht="21" customHeight="1" spans="1:8">
      <c r="A6" s="39">
        <v>1</v>
      </c>
      <c r="B6" s="39">
        <v>2</v>
      </c>
      <c r="C6" s="39">
        <v>3</v>
      </c>
      <c r="D6" s="39">
        <v>4</v>
      </c>
      <c r="E6" s="39">
        <v>5</v>
      </c>
      <c r="F6" s="39">
        <v>6</v>
      </c>
      <c r="G6" s="39">
        <v>7</v>
      </c>
      <c r="H6" s="39">
        <v>8</v>
      </c>
    </row>
    <row r="7" ht="33" customHeight="1" spans="1:8">
      <c r="A7" s="40" t="s">
        <v>44</v>
      </c>
      <c r="B7" s="40"/>
      <c r="C7" s="40"/>
      <c r="D7" s="40"/>
      <c r="E7" s="21"/>
      <c r="F7" s="20">
        <v>100</v>
      </c>
      <c r="G7" s="20"/>
      <c r="H7" s="20">
        <v>182800</v>
      </c>
    </row>
    <row r="8" ht="33" customHeight="1" spans="1:8">
      <c r="A8" s="40" t="s">
        <v>44</v>
      </c>
      <c r="B8" s="40" t="s">
        <v>318</v>
      </c>
      <c r="C8" s="40" t="s">
        <v>319</v>
      </c>
      <c r="D8" s="40" t="s">
        <v>320</v>
      </c>
      <c r="E8" s="21" t="s">
        <v>321</v>
      </c>
      <c r="F8" s="20">
        <v>21</v>
      </c>
      <c r="G8" s="20">
        <v>6000</v>
      </c>
      <c r="H8" s="20">
        <v>126000</v>
      </c>
    </row>
    <row r="9" ht="33" customHeight="1" spans="1:8">
      <c r="A9" s="40" t="s">
        <v>44</v>
      </c>
      <c r="B9" s="40" t="s">
        <v>318</v>
      </c>
      <c r="C9" s="40" t="s">
        <v>322</v>
      </c>
      <c r="D9" s="40" t="s">
        <v>323</v>
      </c>
      <c r="E9" s="21" t="s">
        <v>321</v>
      </c>
      <c r="F9" s="20">
        <v>1</v>
      </c>
      <c r="G9" s="20">
        <v>9000</v>
      </c>
      <c r="H9" s="20">
        <v>9000</v>
      </c>
    </row>
    <row r="10" ht="33" customHeight="1" spans="1:8">
      <c r="A10" s="40" t="s">
        <v>44</v>
      </c>
      <c r="B10" s="40" t="s">
        <v>318</v>
      </c>
      <c r="C10" s="40" t="s">
        <v>324</v>
      </c>
      <c r="D10" s="40" t="s">
        <v>325</v>
      </c>
      <c r="E10" s="21" t="s">
        <v>326</v>
      </c>
      <c r="F10" s="20">
        <v>1</v>
      </c>
      <c r="G10" s="20">
        <v>10000</v>
      </c>
      <c r="H10" s="20">
        <v>10000</v>
      </c>
    </row>
    <row r="11" ht="33" customHeight="1" spans="1:8">
      <c r="A11" s="40" t="s">
        <v>44</v>
      </c>
      <c r="B11" s="40" t="s">
        <v>318</v>
      </c>
      <c r="C11" s="40" t="s">
        <v>327</v>
      </c>
      <c r="D11" s="40" t="s">
        <v>328</v>
      </c>
      <c r="E11" s="21" t="s">
        <v>321</v>
      </c>
      <c r="F11" s="20">
        <v>2</v>
      </c>
      <c r="G11" s="20">
        <v>1500</v>
      </c>
      <c r="H11" s="20">
        <v>3000</v>
      </c>
    </row>
    <row r="12" ht="33" customHeight="1" spans="1:8">
      <c r="A12" s="40" t="s">
        <v>44</v>
      </c>
      <c r="B12" s="40" t="s">
        <v>318</v>
      </c>
      <c r="C12" s="40" t="s">
        <v>329</v>
      </c>
      <c r="D12" s="40" t="s">
        <v>330</v>
      </c>
      <c r="E12" s="21" t="s">
        <v>321</v>
      </c>
      <c r="F12" s="20">
        <v>1</v>
      </c>
      <c r="G12" s="20">
        <v>4000</v>
      </c>
      <c r="H12" s="20">
        <v>4000</v>
      </c>
    </row>
    <row r="13" ht="33" customHeight="1" spans="1:8">
      <c r="A13" s="40" t="s">
        <v>44</v>
      </c>
      <c r="B13" s="40" t="s">
        <v>331</v>
      </c>
      <c r="C13" s="40" t="s">
        <v>332</v>
      </c>
      <c r="D13" s="40" t="s">
        <v>333</v>
      </c>
      <c r="E13" s="21" t="s">
        <v>334</v>
      </c>
      <c r="F13" s="20">
        <v>2</v>
      </c>
      <c r="G13" s="20">
        <v>1050</v>
      </c>
      <c r="H13" s="20">
        <v>2100</v>
      </c>
    </row>
    <row r="14" ht="33" customHeight="1" spans="1:8">
      <c r="A14" s="40" t="s">
        <v>44</v>
      </c>
      <c r="B14" s="40" t="s">
        <v>331</v>
      </c>
      <c r="C14" s="40" t="s">
        <v>335</v>
      </c>
      <c r="D14" s="40" t="s">
        <v>336</v>
      </c>
      <c r="E14" s="21" t="s">
        <v>326</v>
      </c>
      <c r="F14" s="20">
        <v>60</v>
      </c>
      <c r="G14" s="20">
        <v>285</v>
      </c>
      <c r="H14" s="20">
        <v>17100</v>
      </c>
    </row>
    <row r="15" ht="33" customHeight="1" spans="1:8">
      <c r="A15" s="40" t="s">
        <v>44</v>
      </c>
      <c r="B15" s="40" t="s">
        <v>331</v>
      </c>
      <c r="C15" s="40" t="s">
        <v>337</v>
      </c>
      <c r="D15" s="40" t="s">
        <v>338</v>
      </c>
      <c r="E15" s="21" t="s">
        <v>339</v>
      </c>
      <c r="F15" s="20">
        <v>8</v>
      </c>
      <c r="G15" s="20">
        <v>950</v>
      </c>
      <c r="H15" s="20">
        <v>7600</v>
      </c>
    </row>
    <row r="16" ht="33" customHeight="1" spans="1:8">
      <c r="A16" s="40" t="s">
        <v>44</v>
      </c>
      <c r="B16" s="40" t="s">
        <v>331</v>
      </c>
      <c r="C16" s="40" t="s">
        <v>340</v>
      </c>
      <c r="D16" s="40" t="s">
        <v>341</v>
      </c>
      <c r="E16" s="21" t="s">
        <v>342</v>
      </c>
      <c r="F16" s="20">
        <v>4</v>
      </c>
      <c r="G16" s="20">
        <v>1000</v>
      </c>
      <c r="H16" s="20">
        <v>4000</v>
      </c>
    </row>
    <row r="17" ht="24" customHeight="1" spans="1:8">
      <c r="A17" s="41" t="s">
        <v>29</v>
      </c>
      <c r="B17" s="42"/>
      <c r="C17" s="42"/>
      <c r="D17" s="42"/>
      <c r="E17" s="43"/>
      <c r="F17" s="20">
        <v>100</v>
      </c>
      <c r="G17" s="20"/>
      <c r="H17" s="20">
        <v>182800</v>
      </c>
    </row>
  </sheetData>
  <mergeCells count="9">
    <mergeCell ref="A2:H2"/>
    <mergeCell ref="A3:C3"/>
    <mergeCell ref="F4:H4"/>
    <mergeCell ref="A17:E17"/>
    <mergeCell ref="A4:A5"/>
    <mergeCell ref="B4:B5"/>
    <mergeCell ref="C4:C5"/>
    <mergeCell ref="D4:D5"/>
    <mergeCell ref="E4:E5"/>
  </mergeCells>
  <pageMargins left="0.29" right="0.08" top="0.21" bottom="0.21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showZeros="0" workbookViewId="0">
      <selection activeCell="A2" sqref="A2:K2"/>
    </sheetView>
  </sheetViews>
  <sheetFormatPr defaultColWidth="10.6555555555556" defaultRowHeight="14.25" customHeight="1"/>
  <cols>
    <col min="1" max="1" width="15.6555555555556" customWidth="1"/>
    <col min="2" max="3" width="27.8333333333333" customWidth="1"/>
    <col min="4" max="4" width="13" customWidth="1"/>
    <col min="5" max="5" width="20.6555555555556" customWidth="1"/>
    <col min="6" max="6" width="11.5" customWidth="1"/>
    <col min="7" max="7" width="20.6555555555556" customWidth="1"/>
    <col min="8" max="11" width="18" customWidth="1"/>
  </cols>
  <sheetData>
    <row r="1" ht="19.5" customHeight="1" spans="4:11">
      <c r="D1" s="1"/>
      <c r="E1" s="1"/>
      <c r="F1" s="1"/>
      <c r="G1" s="1"/>
      <c r="H1" s="2"/>
      <c r="I1" s="2"/>
      <c r="J1" s="2"/>
      <c r="K1" s="3" t="s">
        <v>343</v>
      </c>
    </row>
    <row r="2" ht="42.75" customHeight="1" spans="1:11">
      <c r="A2" s="4" t="str">
        <f>"2025"&amp;"年上级转移支付补助项目支出预算表"</f>
        <v>2025年上级转移支付补助项目支出预算表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19.5" customHeight="1" spans="1:11">
      <c r="A3" s="5" t="str">
        <f>"单位名称："&amp;"景洪市民族中学"</f>
        <v>单位名称：景洪市民族中学</v>
      </c>
      <c r="B3" s="5"/>
      <c r="C3" s="5"/>
      <c r="D3" s="5"/>
      <c r="E3" s="5"/>
      <c r="F3" s="5"/>
      <c r="G3" s="5"/>
      <c r="H3" s="6"/>
      <c r="I3" s="6"/>
      <c r="J3" s="6"/>
      <c r="K3" s="7" t="s">
        <v>113</v>
      </c>
    </row>
    <row r="4" ht="21.75" customHeight="1" spans="1:11">
      <c r="A4" s="8" t="s">
        <v>188</v>
      </c>
      <c r="B4" s="8" t="s">
        <v>123</v>
      </c>
      <c r="C4" s="8" t="s">
        <v>189</v>
      </c>
      <c r="D4" s="9" t="s">
        <v>124</v>
      </c>
      <c r="E4" s="9" t="s">
        <v>125</v>
      </c>
      <c r="F4" s="9" t="s">
        <v>190</v>
      </c>
      <c r="G4" s="9" t="s">
        <v>191</v>
      </c>
      <c r="H4" s="25" t="s">
        <v>29</v>
      </c>
      <c r="I4" s="10" t="s">
        <v>344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6"/>
      <c r="I5" s="9" t="s">
        <v>32</v>
      </c>
      <c r="J5" s="9" t="s">
        <v>33</v>
      </c>
      <c r="K5" s="9" t="s">
        <v>34</v>
      </c>
    </row>
    <row r="6" ht="40.5" customHeight="1" spans="1:11">
      <c r="A6" s="15"/>
      <c r="B6" s="15"/>
      <c r="C6" s="15"/>
      <c r="D6" s="16"/>
      <c r="E6" s="16"/>
      <c r="F6" s="16"/>
      <c r="G6" s="16"/>
      <c r="H6" s="27"/>
      <c r="I6" s="16" t="s">
        <v>31</v>
      </c>
      <c r="J6" s="16"/>
      <c r="K6" s="16"/>
    </row>
    <row r="7" ht="15" customHeight="1" spans="1:11">
      <c r="A7" s="17">
        <v>1</v>
      </c>
      <c r="B7" s="17">
        <v>2</v>
      </c>
      <c r="C7" s="17">
        <v>3</v>
      </c>
      <c r="D7" s="17">
        <v>4</v>
      </c>
      <c r="E7" s="17">
        <v>5</v>
      </c>
      <c r="F7" s="17">
        <v>6</v>
      </c>
      <c r="G7" s="17">
        <v>7</v>
      </c>
      <c r="H7" s="17">
        <v>8</v>
      </c>
      <c r="I7" s="17">
        <v>9</v>
      </c>
      <c r="J7" s="18">
        <v>10</v>
      </c>
      <c r="K7" s="18">
        <v>11</v>
      </c>
    </row>
    <row r="8" ht="18.75" customHeight="1" spans="1:11">
      <c r="A8" s="28"/>
      <c r="B8" s="29"/>
      <c r="C8" s="28"/>
      <c r="D8" s="28"/>
      <c r="E8" s="28"/>
      <c r="F8" s="28"/>
      <c r="G8" s="28"/>
      <c r="H8" s="20"/>
      <c r="I8" s="20"/>
      <c r="J8" s="20"/>
      <c r="K8" s="20"/>
    </row>
    <row r="9" ht="18.75" customHeight="1" spans="1:11">
      <c r="A9" s="29"/>
      <c r="B9" s="29"/>
      <c r="C9" s="29"/>
      <c r="D9" s="29"/>
      <c r="E9" s="29"/>
      <c r="F9" s="29"/>
      <c r="G9" s="29"/>
      <c r="H9" s="20"/>
      <c r="I9" s="20"/>
      <c r="J9" s="20"/>
      <c r="K9" s="20"/>
    </row>
    <row r="10" ht="18.75" customHeight="1" spans="1:11">
      <c r="A10" s="22" t="s">
        <v>91</v>
      </c>
      <c r="B10" s="23"/>
      <c r="C10" s="23"/>
      <c r="D10" s="23"/>
      <c r="E10" s="23"/>
      <c r="F10" s="23"/>
      <c r="G10" s="24"/>
      <c r="H10" s="20"/>
      <c r="I10" s="20"/>
      <c r="J10" s="20"/>
      <c r="K10" s="20"/>
    </row>
    <row r="11" customHeight="1" spans="1:11">
      <c r="A11" s="30" t="s">
        <v>289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" right="0.3" top="0.46" bottom="0.46" header="0.4" footer="0.4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showZeros="0" workbookViewId="0">
      <selection activeCell="E5" sqref="E5:E6"/>
    </sheetView>
  </sheetViews>
  <sheetFormatPr defaultColWidth="10.6555555555556" defaultRowHeight="14.25" customHeight="1" outlineLevelCol="6"/>
  <cols>
    <col min="1" max="1" width="41.1555555555556" customWidth="1"/>
    <col min="2" max="2" width="23.3222222222222" customWidth="1"/>
    <col min="3" max="3" width="47.6666666666667" customWidth="1"/>
    <col min="4" max="4" width="16.3222222222222" customWidth="1"/>
    <col min="5" max="7" width="27.8333333333333" customWidth="1"/>
  </cols>
  <sheetData>
    <row r="1" ht="18.75" customHeight="1" spans="4:7">
      <c r="D1" s="1"/>
      <c r="E1" s="2"/>
      <c r="F1" s="2"/>
      <c r="G1" s="3" t="s">
        <v>345</v>
      </c>
    </row>
    <row r="2" ht="36.75" customHeight="1" spans="1:7">
      <c r="A2" s="4" t="str">
        <f>"2025"&amp;"年部门项目中期规划预算表"</f>
        <v>2025年部门项目中期规划预算表</v>
      </c>
      <c r="B2" s="4"/>
      <c r="C2" s="4"/>
      <c r="D2" s="4"/>
      <c r="E2" s="4"/>
      <c r="F2" s="4"/>
      <c r="G2" s="4"/>
    </row>
    <row r="3" ht="22.5" customHeight="1" spans="1:7">
      <c r="A3" s="5" t="str">
        <f>"单位名称："&amp;"景洪市民族中学"</f>
        <v>单位名称：景洪市民族中学</v>
      </c>
      <c r="B3" s="5"/>
      <c r="C3" s="5"/>
      <c r="D3" s="5"/>
      <c r="E3" s="6"/>
      <c r="F3" s="6"/>
      <c r="G3" s="7" t="s">
        <v>113</v>
      </c>
    </row>
    <row r="4" ht="21.75" customHeight="1" spans="1:7">
      <c r="A4" s="8" t="s">
        <v>189</v>
      </c>
      <c r="B4" s="8" t="s">
        <v>188</v>
      </c>
      <c r="C4" s="8" t="s">
        <v>123</v>
      </c>
      <c r="D4" s="9" t="s">
        <v>346</v>
      </c>
      <c r="E4" s="10" t="s">
        <v>32</v>
      </c>
      <c r="F4" s="11"/>
      <c r="G4" s="12"/>
    </row>
    <row r="5" ht="21.75" customHeight="1" spans="1:7">
      <c r="A5" s="13"/>
      <c r="B5" s="13"/>
      <c r="C5" s="13"/>
      <c r="D5" s="14"/>
      <c r="E5" s="8" t="s">
        <v>347</v>
      </c>
      <c r="F5" s="9" t="s">
        <v>348</v>
      </c>
      <c r="G5" s="9" t="s">
        <v>349</v>
      </c>
    </row>
    <row r="6" ht="40.5" customHeight="1" spans="1:7">
      <c r="A6" s="15"/>
      <c r="B6" s="15"/>
      <c r="C6" s="15"/>
      <c r="D6" s="16"/>
      <c r="E6" s="15"/>
      <c r="F6" s="16"/>
      <c r="G6" s="16"/>
    </row>
    <row r="7" ht="19.5" customHeight="1" spans="1:7">
      <c r="A7" s="17">
        <v>1</v>
      </c>
      <c r="B7" s="17">
        <v>2</v>
      </c>
      <c r="C7" s="17">
        <v>3</v>
      </c>
      <c r="D7" s="17">
        <v>4</v>
      </c>
      <c r="E7" s="17">
        <v>8</v>
      </c>
      <c r="F7" s="17">
        <v>9</v>
      </c>
      <c r="G7" s="18">
        <v>10</v>
      </c>
    </row>
    <row r="8" ht="17.25" customHeight="1" spans="1:7">
      <c r="A8" s="19" t="s">
        <v>44</v>
      </c>
      <c r="B8" s="19"/>
      <c r="C8" s="19"/>
      <c r="D8" s="19"/>
      <c r="E8" s="20">
        <v>13719.38</v>
      </c>
      <c r="F8" s="20"/>
      <c r="G8" s="20"/>
    </row>
    <row r="9" ht="30" customHeight="1" spans="1:7">
      <c r="A9" s="19"/>
      <c r="B9" s="19" t="s">
        <v>195</v>
      </c>
      <c r="C9" s="19" t="s">
        <v>194</v>
      </c>
      <c r="D9" s="21" t="s">
        <v>350</v>
      </c>
      <c r="E9" s="20">
        <v>13719.38</v>
      </c>
      <c r="F9" s="20"/>
      <c r="G9" s="20"/>
    </row>
    <row r="10" ht="18.75" customHeight="1" spans="1:7">
      <c r="A10" s="22" t="s">
        <v>29</v>
      </c>
      <c r="B10" s="23" t="s">
        <v>194</v>
      </c>
      <c r="C10" s="23"/>
      <c r="D10" s="24"/>
      <c r="E10" s="20">
        <v>13719.38</v>
      </c>
      <c r="F10" s="20"/>
      <c r="G10" s="20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" right="0.3" top="0.46" bottom="0.46" header="0.4" footer="0.4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部门政府性基金预算支出预算表06</vt:lpstr>
      <vt:lpstr>部门政府采购预算表07</vt:lpstr>
      <vt:lpstr>部门政府购买服务预算表08</vt:lpstr>
      <vt:lpstr>对下转移支付预算表09-1</vt:lpstr>
      <vt:lpstr>对下转移支付绩效目标表09-2</vt:lpstr>
      <vt:lpstr>新增资产配置表10</vt:lpstr>
      <vt:lpstr>上级转移支付补助项目支出预算表11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雪幽</cp:lastModifiedBy>
  <dcterms:created xsi:type="dcterms:W3CDTF">2025-02-10T08:03:00Z</dcterms:created>
  <dcterms:modified xsi:type="dcterms:W3CDTF">2025-02-12T08:41:25Z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214B8A08F3954469B8CF3BD81D43153C_12</vt:lpwstr>
  </property>
  <property fmtid="{D5CDD505-2E9C-101B-9397-08002B2CF9AE}" pid="3" name="KSOProductBuildVer">
    <vt:lpwstr>2052-12.1.0.19770</vt:lpwstr>
  </property>
</Properties>
</file>