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对下转移支付预算表09-1" sheetId="13" r:id="rId13"/>
    <sheet name="对下转移支付绩效目标表09-2" sheetId="14" r:id="rId14"/>
    <sheet name="新增资产配置表10" sheetId="15" r:id="rId15"/>
    <sheet name="上级转移支付补助项目支出预算表11" sheetId="16" r:id="rId16"/>
    <sheet name="部门项目中期规划预算表12" sheetId="17" r:id="rId17"/>
  </sheets>
  <definedNames>
    <definedName name="_xlnm.Print_Titles" localSheetId="3">'部门财政拨款收支预算总表02-1'!$1:$6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部门政府性基金预算支出预算表06!$1:$6</definedName>
    <definedName name="_xlnm.Print_Titles" localSheetId="14">新增资产配置表10!$1:$6</definedName>
  </definedNames>
  <calcPr calcId="144525"/>
</workbook>
</file>

<file path=xl/sharedStrings.xml><?xml version="1.0" encoding="utf-8"?>
<sst xmlns="http://schemas.openxmlformats.org/spreadsheetml/2006/main" count="1837" uniqueCount="471">
  <si>
    <t>预算01-1表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</si>
  <si>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</si>
  <si>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</si>
  <si>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</si>
  <si>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</si>
  <si>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</si>
  <si>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</si>
  <si>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</si>
  <si>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</si>
  <si>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</si>
  <si>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</si>
  <si>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五、单位资金收入</t>
  </si>
  <si>
    <t xml:space="preserve">  (一)事业收入</t>
  </si>
  <si>
    <t xml:space="preserve">  (二)事业单位经营收入</t>
  </si>
  <si>
    <t xml:space="preserve">  (三)上级补助收入</t>
  </si>
  <si>
    <t xml:space="preserve">  (四)附属单位上缴收入</t>
  </si>
  <si>
    <t xml:space="preserve">  (五)其他收入</t>
  </si>
  <si>
    <t>本年收入合计</t>
  </si>
  <si>
    <t>本年支出合计</t>
  </si>
  <si>
    <t>上年结转结余</t>
  </si>
  <si>
    <t>年终结转结余</t>
  </si>
  <si>
    <t>（一）财政拨款结转结余</t>
  </si>
  <si>
    <t>（二）使用非财政拨款结余</t>
  </si>
  <si>
    <t>（二）非财政拨款结余</t>
  </si>
  <si>
    <t>收  入  总  计</t>
  </si>
  <si>
    <t>支 出 总 计</t>
  </si>
  <si>
    <t>预算01-2表</t>
  </si>
  <si>
    <t>部门（单位）代码</t>
  </si>
  <si>
    <t>部门（单位）名称</t>
  </si>
  <si>
    <t>合计</t>
  </si>
  <si>
    <t>本年收入</t>
  </si>
  <si>
    <t>小计</t>
  </si>
  <si>
    <t>一般公共预算</t>
  </si>
  <si>
    <t>政府性基金预算</t>
  </si>
  <si>
    <t>国有资本经营预算</t>
  </si>
  <si>
    <t>财政专户管理资金</t>
  </si>
  <si>
    <t>单位资金收入</t>
  </si>
  <si>
    <t>使用非财政拨款结余</t>
  </si>
  <si>
    <t>事业收入</t>
  </si>
  <si>
    <t>事业单位经营收入</t>
  </si>
  <si>
    <t>上级补助收入</t>
  </si>
  <si>
    <t>附属单位上缴收入</t>
  </si>
  <si>
    <t>其他收入</t>
  </si>
  <si>
    <t>131001</t>
  </si>
  <si>
    <t>景洪市卫生健康局</t>
  </si>
  <si>
    <t>预算01-3表</t>
  </si>
  <si>
    <t>科目编码</t>
  </si>
  <si>
    <t>科目名称</t>
  </si>
  <si>
    <t>基本支出</t>
  </si>
  <si>
    <t>项目支出</t>
  </si>
  <si>
    <t>财政专户管理的支出</t>
  </si>
  <si>
    <t>单位资金</t>
  </si>
  <si>
    <t>事业支出</t>
  </si>
  <si>
    <t>事业单位
经营支出</t>
  </si>
  <si>
    <t>上级补助支出</t>
  </si>
  <si>
    <t>附属单位补助支出</t>
  </si>
  <si>
    <t>其他支出</t>
  </si>
  <si>
    <t>208</t>
  </si>
  <si>
    <t>社会保障和就业支出</t>
  </si>
  <si>
    <t>20805</t>
  </si>
  <si>
    <t>行政事业单位养老支出</t>
  </si>
  <si>
    <t>2080501</t>
  </si>
  <si>
    <t>行政单位离退休</t>
  </si>
  <si>
    <t>2080505</t>
  </si>
  <si>
    <t>机关事业单位基本养老保险缴费支出</t>
  </si>
  <si>
    <t>210</t>
  </si>
  <si>
    <t>卫生健康支出</t>
  </si>
  <si>
    <t>21001</t>
  </si>
  <si>
    <t>卫生健康管理事务</t>
  </si>
  <si>
    <t>2100101</t>
  </si>
  <si>
    <t>行政运行</t>
  </si>
  <si>
    <t>2100102</t>
  </si>
  <si>
    <t>一般行政管理事务</t>
  </si>
  <si>
    <t>2100199</t>
  </si>
  <si>
    <t>其他卫生健康管理事务支出</t>
  </si>
  <si>
    <t>21003</t>
  </si>
  <si>
    <t>基层医疗卫生机构</t>
  </si>
  <si>
    <t>2100399</t>
  </si>
  <si>
    <t>其他基层医疗卫生机构支出</t>
  </si>
  <si>
    <t>21004</t>
  </si>
  <si>
    <t>公共卫生</t>
  </si>
  <si>
    <t>2100408</t>
  </si>
  <si>
    <t>基本公共卫生服务</t>
  </si>
  <si>
    <t>2100409</t>
  </si>
  <si>
    <t>重大公共卫生服务</t>
  </si>
  <si>
    <t>21007</t>
  </si>
  <si>
    <t>计划生育事务</t>
  </si>
  <si>
    <t>2100799</t>
  </si>
  <si>
    <t>其他计划生育事务支出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</si>
  <si>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</si>
  <si>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</si>
  <si>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</si>
  <si>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</si>
  <si>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</si>
  <si>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</si>
  <si>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</si>
  <si>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</si>
  <si>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</si>
  <si>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</si>
  <si>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</si>
  <si>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</si>
  <si>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</si>
  <si>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</si>
  <si>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</si>
  <si>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</si>
  <si>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</si>
  <si>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</si>
  <si>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</si>
  <si>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</si>
  <si>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</si>
  <si>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</si>
  <si>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</si>
  <si>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</si>
  <si>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</si>
  <si>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</si>
  <si>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</si>
  <si>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</si>
  <si>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部门预算支出功能分类科目</t>
  </si>
  <si>
    <t>人员经费</t>
  </si>
  <si>
    <t>公用经费</t>
  </si>
  <si>
    <t>1</t>
  </si>
  <si>
    <t>2</t>
  </si>
  <si>
    <t>3</t>
  </si>
  <si>
    <t>5</t>
  </si>
  <si>
    <t>6</t>
  </si>
  <si>
    <t>7</t>
  </si>
  <si>
    <t>预算03表</t>
  </si>
  <si>
    <t>单位：元</t>
  </si>
  <si>
    <t>“三公”经费合计</t>
  </si>
  <si>
    <t>因公出国（境）费</t>
  </si>
  <si>
    <t>公务用车购置及运行费</t>
  </si>
  <si>
    <t>公务接待费</t>
  </si>
  <si>
    <t>公务用车购置费</t>
  </si>
  <si>
    <t>公务用车运行费</t>
  </si>
  <si>
    <t>预算04表</t>
  </si>
  <si>
    <t>单位名称</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</si>
  <si>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</si>
  <si>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</si>
  <si>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</si>
  <si>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</si>
  <si>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</si>
  <si>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</si>
  <si>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</si>
  <si>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</si>
  <si>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</si>
  <si>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</si>
  <si>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</si>
  <si>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</si>
  <si>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</si>
  <si>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</si>
  <si>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</si>
  <si>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</si>
  <si>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其中：转隶人员公用经费</t>
  </si>
  <si>
    <t>532801210000000019455</t>
  </si>
  <si>
    <t>行政人员支出工资</t>
  </si>
  <si>
    <t>30101</t>
  </si>
  <si>
    <t>基本工资</t>
  </si>
  <si>
    <t>30102</t>
  </si>
  <si>
    <t>津贴补贴</t>
  </si>
  <si>
    <t>30103</t>
  </si>
  <si>
    <t>奖金</t>
  </si>
  <si>
    <t>532801210000000019456</t>
  </si>
  <si>
    <t>事业人员支出工资</t>
  </si>
  <si>
    <t>30107</t>
  </si>
  <si>
    <t>绩效工资</t>
  </si>
  <si>
    <t>532801210000000019457</t>
  </si>
  <si>
    <t>社会保障缴费</t>
  </si>
  <si>
    <t>30108</t>
  </si>
  <si>
    <t>机关事业单位基本养老保险缴费</t>
  </si>
  <si>
    <t>30110</t>
  </si>
  <si>
    <t>职工基本医疗保险缴费</t>
  </si>
  <si>
    <t>30111</t>
  </si>
  <si>
    <t>公务员医疗补助缴费</t>
  </si>
  <si>
    <t>30112</t>
  </si>
  <si>
    <t>其他社会保障缴费</t>
  </si>
  <si>
    <t>532801210000000019458</t>
  </si>
  <si>
    <t>30113</t>
  </si>
  <si>
    <t>532801210000000019462</t>
  </si>
  <si>
    <t>行政人员公务交通补贴</t>
  </si>
  <si>
    <t>30239</t>
  </si>
  <si>
    <t>其他交通费用</t>
  </si>
  <si>
    <t>532801210000000019463</t>
  </si>
  <si>
    <t>工会经费</t>
  </si>
  <si>
    <t>30228</t>
  </si>
  <si>
    <t>532801210000000019464</t>
  </si>
  <si>
    <t>福利费</t>
  </si>
  <si>
    <t>30229</t>
  </si>
  <si>
    <t>532801210000000019465</t>
  </si>
  <si>
    <t>一般公用经费</t>
  </si>
  <si>
    <t>30201</t>
  </si>
  <si>
    <t>办公费</t>
  </si>
  <si>
    <t>30207</t>
  </si>
  <si>
    <t>邮电费</t>
  </si>
  <si>
    <t>30211</t>
  </si>
  <si>
    <t>差旅费</t>
  </si>
  <si>
    <t>30213</t>
  </si>
  <si>
    <t>维修（护）费</t>
  </si>
  <si>
    <t>30216</t>
  </si>
  <si>
    <t>培训费</t>
  </si>
  <si>
    <t>30227</t>
  </si>
  <si>
    <t>委托业务费</t>
  </si>
  <si>
    <t>30299</t>
  </si>
  <si>
    <t>其他商品和服务支出</t>
  </si>
  <si>
    <t>532801221100000528132</t>
  </si>
  <si>
    <t>退休公用经费</t>
  </si>
  <si>
    <t>532801221100000528150</t>
  </si>
  <si>
    <t>公务用车购置及运行维护费</t>
  </si>
  <si>
    <t>30231</t>
  </si>
  <si>
    <t>公务用车运行维护费</t>
  </si>
  <si>
    <t>532801231100001542184</t>
  </si>
  <si>
    <t>月奖励性绩效工资</t>
  </si>
  <si>
    <t>532801231100001542228</t>
  </si>
  <si>
    <t>绩效考核基础奖</t>
  </si>
  <si>
    <t>532801251100003861106</t>
  </si>
  <si>
    <t>其他人员支出</t>
  </si>
  <si>
    <t>30199</t>
  </si>
  <si>
    <t>其他工资福利支出</t>
  </si>
  <si>
    <t>预算05-1表</t>
  </si>
  <si>
    <t>项目分类</t>
  </si>
  <si>
    <t>项目单位</t>
  </si>
  <si>
    <t>经济科目编码</t>
  </si>
  <si>
    <t>经济科目名称</t>
  </si>
  <si>
    <t>本年拨款</t>
  </si>
  <si>
    <t>其中：本次下达</t>
  </si>
  <si>
    <t>s计划生育市本级配套专项资金</t>
  </si>
  <si>
    <t>312 民生类</t>
  </si>
  <si>
    <t>532801210000000000634</t>
  </si>
  <si>
    <t>30305</t>
  </si>
  <si>
    <t>生活补助</t>
  </si>
  <si>
    <t>30309</t>
  </si>
  <si>
    <t>奖励金</t>
  </si>
  <si>
    <t>s艾滋病防治市级专项资金</t>
  </si>
  <si>
    <t>532801221100000702476</t>
  </si>
  <si>
    <t>30202</t>
  </si>
  <si>
    <t>印刷费</t>
  </si>
  <si>
    <t>30214</t>
  </si>
  <si>
    <t>租赁费</t>
  </si>
  <si>
    <t>30226</t>
  </si>
  <si>
    <t>劳务费</t>
  </si>
  <si>
    <t>s生育支持项目专项资金</t>
  </si>
  <si>
    <t>532801231100001430694</t>
  </si>
  <si>
    <t>□许可证工本费专项资金</t>
  </si>
  <si>
    <t>311 专项业务类</t>
  </si>
  <si>
    <t>532801231100001431869</t>
  </si>
  <si>
    <t>□医师定期考核专项资金</t>
  </si>
  <si>
    <t>313 事业发展类</t>
  </si>
  <si>
    <t>532801241100002380396</t>
  </si>
  <si>
    <t>单位自有资金</t>
  </si>
  <si>
    <t>532801241100002382876</t>
  </si>
  <si>
    <t>□从业人员预防性健康体检专项资金</t>
  </si>
  <si>
    <t>532801241100002433965</t>
  </si>
  <si>
    <t>乡村医生生活补助市本级配套资金</t>
  </si>
  <si>
    <t>532801251100003875487</t>
  </si>
  <si>
    <t>生育支持（一次性生育补贴）市本级配套专项资金</t>
  </si>
  <si>
    <t>532801251100003875674</t>
  </si>
  <si>
    <t>生育支持（育儿补贴）市本级配套专项资金</t>
  </si>
  <si>
    <t>532801251100003876112</t>
  </si>
  <si>
    <t>计划生育（失独家庭一次性抚慰金）市本级配套专项资金</t>
  </si>
  <si>
    <t>532801251100003876151</t>
  </si>
  <si>
    <t>30399</t>
  </si>
  <si>
    <t>其他对个人和家庭的补助</t>
  </si>
  <si>
    <t>计划生育（国家特别扶助）市本级配套专项资金</t>
  </si>
  <si>
    <t>532801251100003876153</t>
  </si>
  <si>
    <t>计划生育（部分城乡居民基本医疗保险补助）市本级配套专项资金</t>
  </si>
  <si>
    <t>532801251100003876160</t>
  </si>
  <si>
    <t>计划生育（升学奖励金）市本级配套专项资金</t>
  </si>
  <si>
    <t>532801251100003876187</t>
  </si>
  <si>
    <t>预算05-2表</t>
  </si>
  <si>
    <t>单位名称、项目名称</t>
  </si>
  <si>
    <t>项目年度绩效目标</t>
  </si>
  <si>
    <t>一级指标</t>
  </si>
  <si>
    <t>二级指标</t>
  </si>
  <si>
    <t>三级指标</t>
  </si>
  <si>
    <t>指标性质</t>
  </si>
  <si>
    <t>指标值</t>
  </si>
  <si>
    <t>度量单位</t>
  </si>
  <si>
    <t>指标属性</t>
  </si>
  <si>
    <t>指标内容</t>
  </si>
  <si>
    <t xml:space="preserve"> 根据《云南省人口与计划生育条例》州委《关于全面实施两孩生育政策进一步建立完善计划生育服务管理体投制的实施意见》精神，做好国家、省和州各项计划生育奖励与扶助政策的衔接，切实保障计划生育家庭的合法权益。政策实施前，已享受独生子女父母奖励政策的，按照规定的条件标准、年限继续执行，所需经费按原渠道予以保障</t>
  </si>
  <si>
    <t>产出指标</t>
  </si>
  <si>
    <t>数量指标</t>
  </si>
  <si>
    <t>受益人群众人数</t>
  </si>
  <si>
    <t>&gt;=</t>
  </si>
  <si>
    <t>215</t>
  </si>
  <si>
    <t>人</t>
  </si>
  <si>
    <t>定量指标</t>
  </si>
  <si>
    <t>质量指标</t>
  </si>
  <si>
    <t>政策资格审核准确率</t>
  </si>
  <si>
    <t>98</t>
  </si>
  <si>
    <t>%</t>
  </si>
  <si>
    <t>时效指标</t>
  </si>
  <si>
    <t>各级配套经费及时发放</t>
  </si>
  <si>
    <t>=</t>
  </si>
  <si>
    <t>2025.1.1-2025.12.31</t>
  </si>
  <si>
    <t>是/否</t>
  </si>
  <si>
    <t>定性指标</t>
  </si>
  <si>
    <t>效益指标</t>
  </si>
  <si>
    <t>社会效益</t>
  </si>
  <si>
    <t>群众合法权益得到保护</t>
  </si>
  <si>
    <t>得到保护</t>
  </si>
  <si>
    <t>政策人群健康得到保障</t>
  </si>
  <si>
    <t>得到保障</t>
  </si>
  <si>
    <t>可持续影响</t>
  </si>
  <si>
    <t>长效运行机制</t>
  </si>
  <si>
    <t>有效保障</t>
  </si>
  <si>
    <t>满意度指标</t>
  </si>
  <si>
    <t>服务对象满意度</t>
  </si>
  <si>
    <t>政策人群满意度</t>
  </si>
  <si>
    <t>根据《关于印发云南省生育支持项目实施方案的通知》（云卫人口家庭发【2022】3号）文件要求，推动实现适度生育水平，促进云南人口长期均衡发展，在全省范围内实施补贴项目。</t>
  </si>
  <si>
    <t>政策补助人数</t>
  </si>
  <si>
    <t>14400</t>
  </si>
  <si>
    <t>人数根据审核后的的数据作为评分依据</t>
  </si>
  <si>
    <t>政策审核准确率=实际补助人数/应补助人数*100%</t>
  </si>
  <si>
    <t>补助资金发放及时率</t>
  </si>
  <si>
    <t>100</t>
  </si>
  <si>
    <t>反映资金发放的及时情况</t>
  </si>
  <si>
    <t>群众合法权益</t>
  </si>
  <si>
    <t>反映群众合法权益受保护的情况</t>
  </si>
  <si>
    <t>长期运行机制</t>
  </si>
  <si>
    <t>反映政策长效运行情况</t>
  </si>
  <si>
    <t>反映受益人群的满意度情况</t>
  </si>
  <si>
    <t>根据《中华人民共和国预算法》及其实施条例，《国务院关 于进一步深化预算管理制度改革的意见》（国发〔2021〕5 号） 和财政部预算管理一体化业务规范要求，为加强单位资金管理， 硬化预算约束，有非财政性资金的预算单位需指定一个单位资金 收支专用存款账户，将依法依规取得的非财政性资金收支全部纳 入专用账户核算和管理</t>
  </si>
  <si>
    <t>自有专项资金经费受益对象</t>
  </si>
  <si>
    <t>本单位职工</t>
  </si>
  <si>
    <t>保障日常公用支出</t>
  </si>
  <si>
    <t>按照完成比例评分。
指标得分=自有专项经费受益人数实际覆盖人数/指标值*100%*标准分。标准分满分20分。</t>
  </si>
  <si>
    <t>减轻单位的运行压力</t>
  </si>
  <si>
    <t>得到减轻</t>
  </si>
  <si>
    <t>达到或完成指标值得满分，否则不得分</t>
  </si>
  <si>
    <t>有保障项目实施或维持其效果的的长效机制。</t>
  </si>
  <si>
    <t>95</t>
  </si>
  <si>
    <t>反映项目实际取得成效情况</t>
  </si>
  <si>
    <t xml:space="preserve"> 根据《云南省人口与计划生育条例》、州委《关于全面实施两孩生育政策进一步建立完善计划生育服务管理体投制的实施意见》精神，做好国家、省和州各项计划生育奖励与扶助政策的衔接，切实保障计划生育家庭的合法权益。政策实施前，已享受独生子女父母奖励政策的，按照规定的条件、标准、年限继续执行，所需经费按原渠道予以保障。</t>
  </si>
  <si>
    <t>28220</t>
  </si>
  <si>
    <t>人(户)</t>
  </si>
  <si>
    <t>资金发放到位率</t>
  </si>
  <si>
    <t>年</t>
  </si>
  <si>
    <t>反映项目对保障人群健康的作用</t>
  </si>
  <si>
    <t>通过医师定期考核，提高服务群众，提升卫生医疗服务水平。</t>
  </si>
  <si>
    <t>开设考核门数</t>
  </si>
  <si>
    <t>1门</t>
  </si>
  <si>
    <t>门</t>
  </si>
  <si>
    <t>反映预算部门（单位）组织开展各类培训开设课程的数量。</t>
  </si>
  <si>
    <t>组织考核期数</t>
  </si>
  <si>
    <t>次</t>
  </si>
  <si>
    <t>反映预算部门（单位）组织开展各类培训的期数。</t>
  </si>
  <si>
    <t>考核参加人次</t>
  </si>
  <si>
    <t>800</t>
  </si>
  <si>
    <t>人次</t>
  </si>
  <si>
    <t>反映预算部门（单位）组织开展各类培训的人次。</t>
  </si>
  <si>
    <t>考核人员合格率</t>
  </si>
  <si>
    <t>反映预算部门（单位）组织开展各类培训的质量。
培训人员合格率=（合格的学员数量/培训总学员数量）*100%。</t>
  </si>
  <si>
    <t>景洪市医疗服务水平</t>
  </si>
  <si>
    <t>有所提升</t>
  </si>
  <si>
    <t>医师通过培训考核后，景洪市医疗服务水平有所提升</t>
  </si>
  <si>
    <t>考核人员满意度</t>
  </si>
  <si>
    <t>90</t>
  </si>
  <si>
    <t>反映参训人员对培训内容、讲师授课、课程设置和培训效果等的满意度。
参训人员满意度=（对培训整体满意的参训人数/参训总人数）*100%</t>
  </si>
  <si>
    <t>按照《健康中国2030规划纲要》的总体要求，以人民健康为中心，深入推进卫生计生监督工作，主动适应群众健康要求，突出解决社会和群众反映强烈的重点问题，加强监督执法，有效遏制和减少损害群众健康权益违法行为的发生。依据《中华人民共和国行政许可法》、《生活饮用水卫生监督管理办法》、《公共场所卫生管理条例》等法规规定，根据行政审批相关工作要求，对集中式供水、二次供水单位，公共场所从事职业活动前，应当向卫生行政部门申请办理职业登记手续，办理《卫生许可证》。2025年预计对2000家许可证到期的机构换发新证及新增的机构核发许可证。</t>
  </si>
  <si>
    <t>完成许可证及登记表的数量</t>
  </si>
  <si>
    <t>3225</t>
  </si>
  <si>
    <t>份</t>
  </si>
  <si>
    <t>卫生许可证发放的准确率</t>
  </si>
  <si>
    <t>卫生许可证发放的及时率</t>
  </si>
  <si>
    <t>群众卫生安全</t>
  </si>
  <si>
    <t>有所保障</t>
  </si>
  <si>
    <t>通过对机构核发卫生许可证，并对其日常卫生情况进行监管，发现问题及时督促其整改，以保障群众卫生安全。</t>
  </si>
  <si>
    <t>长效运营机制</t>
  </si>
  <si>
    <t>有效运行</t>
  </si>
  <si>
    <t>长效运营机制是否有效运行</t>
  </si>
  <si>
    <t>申领机构满意度</t>
  </si>
  <si>
    <t>申领机构对项目实施情况的满意度</t>
  </si>
  <si>
    <t>群众满意度</t>
  </si>
  <si>
    <t>群众对项目实施情况的满意度</t>
  </si>
  <si>
    <t>推动基层医疗卫生人才队伍建设，提高基层医疗服务水平。加强基层人口监测能力建设，及时采集、录入、核对、更新全员人口基础数据。</t>
  </si>
  <si>
    <t>发放补助的村医人数</t>
  </si>
  <si>
    <t>267</t>
  </si>
  <si>
    <t>补助资金到位率</t>
  </si>
  <si>
    <t>补助资金发放时限</t>
  </si>
  <si>
    <t>&lt;=</t>
  </si>
  <si>
    <t>30</t>
  </si>
  <si>
    <t>天</t>
  </si>
  <si>
    <t>经济效益</t>
  </si>
  <si>
    <t>保障乡村医生合理待遇</t>
  </si>
  <si>
    <t>乡村医生满意度</t>
  </si>
  <si>
    <t>80</t>
  </si>
  <si>
    <t>42</t>
  </si>
  <si>
    <t>907</t>
  </si>
  <si>
    <t>根据《关于清理规范一批行政事业性收费有关政策的通知（财税〔2017〕20号》和《云南省财政厅关于清理规范行政事业性收费后安排成本性补助资金的通知》（云财社〔2017〕202号）》文件精神，对景洪市从业人员开展预防性健康体检工作，加强政策宣传，推动从业人员健康体检工作任务及政策落实，全面提升健康体检工作服务能力、工作水平及群众满意度，有效防止公共场所传染性疾病的发生和传播。</t>
  </si>
  <si>
    <t>从业人员健康体检率</t>
  </si>
  <si>
    <t>从业人员健康体检率=已进行健康体检的从业人员/从业人员总数*100%</t>
  </si>
  <si>
    <t>健康证发放准确率</t>
  </si>
  <si>
    <t>健康证发放准确率=健康证准确发放数/健康证发放总数*100%
通过健康体检符合健康证发放要求为准确</t>
  </si>
  <si>
    <t>完成情况</t>
  </si>
  <si>
    <t>2025年12月31日</t>
  </si>
  <si>
    <t>年-月-日</t>
  </si>
  <si>
    <t>辖区从业人员体检率及资金拨付按2025年12月底完成</t>
  </si>
  <si>
    <t>降低传染病的发病率</t>
  </si>
  <si>
    <t>有所降低</t>
  </si>
  <si>
    <t>实施该项目降低传染病的发病率</t>
  </si>
  <si>
    <t>基层群众满意度</t>
  </si>
  <si>
    <t>基层群众满意度达95%以上</t>
  </si>
  <si>
    <t>1700</t>
  </si>
  <si>
    <t>3700</t>
  </si>
  <si>
    <t>23567</t>
  </si>
  <si>
    <t>按照《中华人民共和国传染病防治法》等法律法规，坚持“预防为主、以人为本”的方针，坚持落实“政府组织领导，部门各协作； 有效监控，控制扩散； 追踪索源，管理传染源”等四大防控原则，、加强疫艾滋病防控措施，及时发现艾滋病病例，最大限度控制艾滋病疫情，保障人民群众健康。</t>
  </si>
  <si>
    <t>景洪市艾滋病预防宣传和随访检查任务完成率</t>
  </si>
  <si>
    <t>工作总结及目标考核表</t>
  </si>
  <si>
    <t>项目完成时间</t>
  </si>
  <si>
    <t>2025年12月31日前</t>
  </si>
  <si>
    <t>艾滋病防治项目完成时间</t>
  </si>
  <si>
    <t>市民对艾滋病的防范意识</t>
  </si>
  <si>
    <t>有效提高</t>
  </si>
  <si>
    <t>提高市民对艾滋病的防范意识</t>
  </si>
  <si>
    <t>受益居民</t>
  </si>
  <si>
    <t>预算06表</t>
  </si>
  <si>
    <t>政府性基金预算支出预算表</t>
  </si>
  <si>
    <t>本年政府性基金预算支出</t>
  </si>
  <si>
    <t>说明：本单位无此公开事项。</t>
  </si>
  <si>
    <t>预算07表</t>
  </si>
  <si>
    <t>预算项目</t>
  </si>
  <si>
    <t>采购项目</t>
  </si>
  <si>
    <t>采购品目</t>
  </si>
  <si>
    <t>计量
单位</t>
  </si>
  <si>
    <t>数量</t>
  </si>
  <si>
    <t>面向中小企业预留资金</t>
  </si>
  <si>
    <t>政府性
基金</t>
  </si>
  <si>
    <t>国有资本经营收益</t>
  </si>
  <si>
    <t>财政专户管理的收入</t>
  </si>
  <si>
    <t>公务用车保险费</t>
  </si>
  <si>
    <t>C1804010201 机动车保险服务</t>
  </si>
  <si>
    <t>公卫用车修理费</t>
  </si>
  <si>
    <t>C23120301 车辆维修和保养服务</t>
  </si>
  <si>
    <t>公务用车汽油费</t>
  </si>
  <si>
    <t>C23120302 车辆加油、添加燃料服务</t>
  </si>
  <si>
    <t>预算08表</t>
  </si>
  <si>
    <t>政府购买服务项目</t>
  </si>
  <si>
    <t>政府购买服务目录</t>
  </si>
  <si>
    <t>预算09-1表</t>
  </si>
  <si>
    <t>2025年对下转移支付预算表</t>
  </si>
  <si>
    <t>单位名称（项目）</t>
  </si>
  <si>
    <t>地区</t>
  </si>
  <si>
    <t>政府性基金</t>
  </si>
  <si>
    <t>预算09-2表</t>
  </si>
  <si>
    <t>2025年对下转移支付绩效目标表</t>
  </si>
  <si>
    <t>预算10表</t>
  </si>
  <si>
    <t>资产类别</t>
  </si>
  <si>
    <t>资产分类代码.名称</t>
  </si>
  <si>
    <t>资产名称</t>
  </si>
  <si>
    <t>计量单位</t>
  </si>
  <si>
    <t>财政部门批复数（元）</t>
  </si>
  <si>
    <t>单价</t>
  </si>
  <si>
    <t>金额</t>
  </si>
  <si>
    <t>A02 设备</t>
  </si>
  <si>
    <t>A02010105 台式计算机</t>
  </si>
  <si>
    <t>台式电脑</t>
  </si>
  <si>
    <t>台</t>
  </si>
  <si>
    <t>A02021001 A3黑白打印机</t>
  </si>
  <si>
    <t>A3黑白打印机</t>
  </si>
  <si>
    <t>A02021003 A4黑白打印机</t>
  </si>
  <si>
    <t>黑白打印一体机</t>
  </si>
  <si>
    <t>A02061804 空调机</t>
  </si>
  <si>
    <t>空调机</t>
  </si>
  <si>
    <t>预算11表</t>
  </si>
  <si>
    <t>上级补助</t>
  </si>
  <si>
    <t>预算12表</t>
  </si>
  <si>
    <t>项目级次</t>
  </si>
  <si>
    <t>2025年</t>
  </si>
  <si>
    <t>2026年</t>
  </si>
  <si>
    <t>2027年</t>
  </si>
  <si>
    <t>本级</t>
  </si>
</sst>
</file>

<file path=xl/styles.xml><?xml version="1.0" encoding="utf-8"?>
<styleSheet xmlns="http://schemas.openxmlformats.org/spreadsheetml/2006/main">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
    <numFmt numFmtId="177" formatCode="hh:mm:ss"/>
    <numFmt numFmtId="178" formatCode="yyyy/mm/dd\ hh:mm:ss"/>
    <numFmt numFmtId="179" formatCode="yyyy/mm/dd"/>
    <numFmt numFmtId="180" formatCode="#,##0.00;\-#,##0.00;;@"/>
  </numFmts>
  <fonts count="43">
    <font>
      <sz val="9"/>
      <color rgb="FF000000"/>
      <name val="宋体"/>
      <charset val="134"/>
    </font>
    <font>
      <sz val="10"/>
      <color rgb="FF000000"/>
      <name val="宋体"/>
      <charset val="134"/>
      <scheme val="minor"/>
    </font>
    <font>
      <sz val="9"/>
      <color rgb="FF000000"/>
      <name val="SimSun"/>
      <charset val="134"/>
    </font>
    <font>
      <b/>
      <sz val="21"/>
      <color rgb="FF000000"/>
      <name val="SimSun"/>
      <charset val="134"/>
    </font>
    <font>
      <sz val="11.25"/>
      <color rgb="FF000000"/>
      <name val="SimSun"/>
      <charset val="134"/>
    </font>
    <font>
      <sz val="9"/>
      <name val="宋体"/>
      <charset val="134"/>
    </font>
    <font>
      <sz val="11.25"/>
      <name val="SimSun"/>
      <charset val="134"/>
    </font>
    <font>
      <sz val="9"/>
      <color rgb="FF000000"/>
      <name val="宋体"/>
      <charset val="134"/>
      <scheme val="minor"/>
    </font>
    <font>
      <b/>
      <sz val="21"/>
      <color rgb="FF000000"/>
      <name val="宋体"/>
      <charset val="134"/>
    </font>
    <font>
      <sz val="11.25"/>
      <name val="宋体"/>
      <charset val="134"/>
    </font>
    <font>
      <sz val="11.25"/>
      <color rgb="FF000000"/>
      <name val="宋体"/>
      <charset val="134"/>
    </font>
    <font>
      <sz val="11.25"/>
      <name val="Microsoft YaHei UI"/>
      <charset val="134"/>
    </font>
    <font>
      <sz val="10"/>
      <color rgb="FF000000"/>
      <name val="宋体"/>
      <charset val="134"/>
    </font>
    <font>
      <sz val="10"/>
      <color rgb="FFFFFFFF"/>
      <name val="宋体"/>
      <charset val="134"/>
      <scheme val="minor"/>
    </font>
    <font>
      <sz val="11"/>
      <color rgb="FF000000"/>
      <name val="SimSun"/>
      <charset val="134"/>
    </font>
    <font>
      <sz val="10"/>
      <color rgb="FF000000"/>
      <name val="SimSun"/>
      <charset val="134"/>
    </font>
    <font>
      <sz val="11.25"/>
      <color rgb="FF000000"/>
      <name val="Calibri"/>
      <charset val="134"/>
    </font>
    <font>
      <sz val="21"/>
      <color rgb="FF000000"/>
      <name val="SimSun"/>
      <charset val="134"/>
    </font>
    <font>
      <b/>
      <sz val="11.25"/>
      <color rgb="FF000000"/>
      <name val="SimSun"/>
      <charset val="134"/>
    </font>
    <font>
      <sz val="9"/>
      <name val="SimSun"/>
      <charset val="134"/>
    </font>
    <font>
      <b/>
      <sz val="9"/>
      <color rgb="FF000000"/>
      <name val="SimSun"/>
      <charset val="134"/>
    </font>
    <font>
      <b/>
      <sz val="9"/>
      <name val="SimSun"/>
      <charset val="134"/>
    </font>
    <font>
      <sz val="11"/>
      <color rgb="FF000000"/>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rgb="FF000000"/>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top"/>
      <protection locked="0"/>
    </xf>
    <xf numFmtId="42" fontId="23" fillId="0" borderId="0" applyFont="0" applyFill="0" applyBorder="0" applyAlignment="0" applyProtection="0">
      <alignment vertical="center"/>
    </xf>
    <xf numFmtId="0" fontId="24" fillId="2" borderId="0" applyNumberFormat="0" applyBorder="0" applyAlignment="0" applyProtection="0">
      <alignment vertical="center"/>
    </xf>
    <xf numFmtId="0" fontId="25" fillId="3" borderId="14" applyNumberFormat="0" applyAlignment="0" applyProtection="0">
      <alignment vertical="center"/>
    </xf>
    <xf numFmtId="44" fontId="23" fillId="0" borderId="0" applyFont="0" applyFill="0" applyBorder="0" applyAlignment="0" applyProtection="0">
      <alignment vertical="center"/>
    </xf>
    <xf numFmtId="41" fontId="23" fillId="0" borderId="0" applyFont="0" applyFill="0" applyBorder="0" applyAlignment="0" applyProtection="0">
      <alignment vertical="center"/>
    </xf>
    <xf numFmtId="178" fontId="5" fillId="0" borderId="7">
      <alignment horizontal="right" vertical="center"/>
    </xf>
    <xf numFmtId="0" fontId="24" fillId="4" borderId="0" applyNumberFormat="0" applyBorder="0" applyAlignment="0" applyProtection="0">
      <alignment vertical="center"/>
    </xf>
    <xf numFmtId="0" fontId="26" fillId="5" borderId="0" applyNumberFormat="0" applyBorder="0" applyAlignment="0" applyProtection="0">
      <alignment vertical="center"/>
    </xf>
    <xf numFmtId="43" fontId="23" fillId="0" borderId="0" applyFont="0" applyFill="0" applyBorder="0" applyAlignment="0" applyProtection="0">
      <alignment vertical="center"/>
    </xf>
    <xf numFmtId="0" fontId="27" fillId="6" borderId="0" applyNumberFormat="0" applyBorder="0" applyAlignment="0" applyProtection="0">
      <alignment vertical="center"/>
    </xf>
    <xf numFmtId="0" fontId="28" fillId="0" borderId="0" applyNumberFormat="0" applyFill="0" applyBorder="0" applyAlignment="0" applyProtection="0">
      <alignment vertical="center"/>
    </xf>
    <xf numFmtId="9" fontId="23" fillId="0" borderId="0" applyFont="0" applyFill="0" applyBorder="0" applyAlignment="0" applyProtection="0">
      <alignment vertical="center"/>
    </xf>
    <xf numFmtId="179" fontId="5" fillId="0" borderId="7">
      <alignment horizontal="right" vertical="center"/>
    </xf>
    <xf numFmtId="0" fontId="29" fillId="0" borderId="0" applyNumberFormat="0" applyFill="0" applyBorder="0" applyAlignment="0" applyProtection="0">
      <alignment vertical="center"/>
    </xf>
    <xf numFmtId="0" fontId="23" fillId="7" borderId="15" applyNumberFormat="0" applyFont="0" applyAlignment="0" applyProtection="0">
      <alignment vertical="center"/>
    </xf>
    <xf numFmtId="0" fontId="27" fillId="8" borderId="0" applyNumberFormat="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16" applyNumberFormat="0" applyFill="0" applyAlignment="0" applyProtection="0">
      <alignment vertical="center"/>
    </xf>
    <xf numFmtId="0" fontId="35" fillId="0" borderId="16" applyNumberFormat="0" applyFill="0" applyAlignment="0" applyProtection="0">
      <alignment vertical="center"/>
    </xf>
    <xf numFmtId="0" fontId="27" fillId="9" borderId="0" applyNumberFormat="0" applyBorder="0" applyAlignment="0" applyProtection="0">
      <alignment vertical="center"/>
    </xf>
    <xf numFmtId="0" fontId="30" fillId="0" borderId="17" applyNumberFormat="0" applyFill="0" applyAlignment="0" applyProtection="0">
      <alignment vertical="center"/>
    </xf>
    <xf numFmtId="0" fontId="27" fillId="10" borderId="0" applyNumberFormat="0" applyBorder="0" applyAlignment="0" applyProtection="0">
      <alignment vertical="center"/>
    </xf>
    <xf numFmtId="0" fontId="36" fillId="11" borderId="18" applyNumberFormat="0" applyAlignment="0" applyProtection="0">
      <alignment vertical="center"/>
    </xf>
    <xf numFmtId="0" fontId="37" fillId="11" borderId="14" applyNumberFormat="0" applyAlignment="0" applyProtection="0">
      <alignment vertical="center"/>
    </xf>
    <xf numFmtId="0" fontId="38" fillId="12" borderId="19" applyNumberFormat="0" applyAlignment="0" applyProtection="0">
      <alignment vertical="center"/>
    </xf>
    <xf numFmtId="0" fontId="24" fillId="13" borderId="0" applyNumberFormat="0" applyBorder="0" applyAlignment="0" applyProtection="0">
      <alignment vertical="center"/>
    </xf>
    <xf numFmtId="0" fontId="27" fillId="14" borderId="0" applyNumberFormat="0" applyBorder="0" applyAlignment="0" applyProtection="0">
      <alignment vertical="center"/>
    </xf>
    <xf numFmtId="0" fontId="39" fillId="0" borderId="20" applyNumberFormat="0" applyFill="0" applyAlignment="0" applyProtection="0">
      <alignment vertical="center"/>
    </xf>
    <xf numFmtId="0" fontId="40" fillId="0" borderId="21" applyNumberFormat="0" applyFill="0" applyAlignment="0" applyProtection="0">
      <alignment vertical="center"/>
    </xf>
    <xf numFmtId="0" fontId="41" fillId="15" borderId="0" applyNumberFormat="0" applyBorder="0" applyAlignment="0" applyProtection="0">
      <alignment vertical="center"/>
    </xf>
    <xf numFmtId="0" fontId="42" fillId="16" borderId="0" applyNumberFormat="0" applyBorder="0" applyAlignment="0" applyProtection="0">
      <alignment vertical="center"/>
    </xf>
    <xf numFmtId="10" fontId="5" fillId="0" borderId="7">
      <alignment horizontal="right" vertical="center"/>
    </xf>
    <xf numFmtId="0" fontId="24" fillId="17" borderId="0" applyNumberFormat="0" applyBorder="0" applyAlignment="0" applyProtection="0">
      <alignment vertical="center"/>
    </xf>
    <xf numFmtId="0" fontId="27"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7" fillId="27" borderId="0" applyNumberFormat="0" applyBorder="0" applyAlignment="0" applyProtection="0">
      <alignment vertical="center"/>
    </xf>
    <xf numFmtId="0" fontId="24"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4" fillId="31" borderId="0" applyNumberFormat="0" applyBorder="0" applyAlignment="0" applyProtection="0">
      <alignment vertical="center"/>
    </xf>
    <xf numFmtId="0" fontId="27" fillId="32" borderId="0" applyNumberFormat="0" applyBorder="0" applyAlignment="0" applyProtection="0">
      <alignment vertical="center"/>
    </xf>
    <xf numFmtId="180" fontId="5" fillId="0" borderId="7">
      <alignment horizontal="right" vertical="center"/>
    </xf>
    <xf numFmtId="49" fontId="5" fillId="0" borderId="7">
      <alignment horizontal="left" vertical="center" wrapText="1"/>
    </xf>
    <xf numFmtId="180" fontId="5" fillId="0" borderId="7">
      <alignment horizontal="right" vertical="center"/>
    </xf>
    <xf numFmtId="177" fontId="5" fillId="0" borderId="7">
      <alignment horizontal="right" vertical="center"/>
    </xf>
    <xf numFmtId="176" fontId="5" fillId="0" borderId="7">
      <alignment horizontal="right" vertical="center"/>
    </xf>
  </cellStyleXfs>
  <cellXfs count="187">
    <xf numFmtId="0" fontId="0" fillId="0" borderId="0" xfId="0" applyFont="1">
      <alignment vertical="top"/>
      <protection locked="0"/>
    </xf>
    <xf numFmtId="49" fontId="1" fillId="0" borderId="0" xfId="0" applyNumberFormat="1" applyFont="1" applyAlignment="1" applyProtection="1"/>
    <xf numFmtId="0" fontId="1" fillId="0" borderId="0" xfId="0" applyFont="1" applyAlignment="1" applyProtection="1"/>
    <xf numFmtId="0" fontId="2" fillId="0" borderId="0" xfId="0" applyFont="1" applyAlignment="1">
      <alignment horizontal="right" vertical="center"/>
      <protection locked="0"/>
    </xf>
    <xf numFmtId="0" fontId="3" fillId="0" borderId="0" xfId="0" applyFont="1" applyAlignment="1" applyProtection="1">
      <alignment horizontal="center" vertical="center"/>
    </xf>
    <xf numFmtId="0" fontId="4" fillId="0" borderId="0" xfId="0" applyFont="1" applyAlignment="1">
      <alignment horizontal="left" vertical="center"/>
      <protection locked="0"/>
    </xf>
    <xf numFmtId="0" fontId="4" fillId="0" borderId="0" xfId="0" applyFont="1" applyAlignment="1" applyProtection="1"/>
    <xf numFmtId="0" fontId="4" fillId="0" borderId="0" xfId="0" applyFont="1" applyAlignment="1">
      <alignment horizontal="right"/>
      <protection locked="0"/>
    </xf>
    <xf numFmtId="0" fontId="4" fillId="0" borderId="1" xfId="0" applyFont="1" applyBorder="1" applyAlignment="1">
      <alignment horizontal="center" vertical="center" wrapText="1"/>
      <protection locked="0"/>
    </xf>
    <xf numFmtId="0" fontId="4" fillId="0" borderId="1" xfId="0" applyFont="1" applyBorder="1" applyAlignment="1" applyProtection="1">
      <alignment horizontal="center" vertical="center" wrapText="1"/>
    </xf>
    <xf numFmtId="0" fontId="4" fillId="0" borderId="2" xfId="0" applyFont="1" applyBorder="1" applyAlignment="1" applyProtection="1">
      <alignment horizontal="center" vertical="center"/>
    </xf>
    <xf numFmtId="0" fontId="4" fillId="0" borderId="3" xfId="0" applyFont="1" applyBorder="1" applyAlignment="1" applyProtection="1">
      <alignment horizontal="center" vertical="center"/>
    </xf>
    <xf numFmtId="0" fontId="4" fillId="0" borderId="4" xfId="0" applyFont="1" applyBorder="1" applyAlignment="1" applyProtection="1">
      <alignment horizontal="center" vertical="center"/>
    </xf>
    <xf numFmtId="0" fontId="4" fillId="0" borderId="5" xfId="0" applyFont="1" applyBorder="1" applyAlignment="1">
      <alignment horizontal="center" vertical="center" wrapText="1"/>
      <protection locked="0"/>
    </xf>
    <xf numFmtId="0" fontId="4" fillId="0" borderId="5" xfId="0" applyFont="1" applyBorder="1" applyAlignment="1" applyProtection="1">
      <alignment horizontal="center" vertical="center" wrapText="1"/>
    </xf>
    <xf numFmtId="0" fontId="4" fillId="0" borderId="6" xfId="0" applyFont="1" applyBorder="1" applyAlignment="1">
      <alignment horizontal="center" vertical="center" wrapText="1"/>
      <protection locked="0"/>
    </xf>
    <xf numFmtId="0" fontId="4" fillId="0" borderId="6" xfId="0" applyFont="1" applyBorder="1" applyAlignment="1" applyProtection="1">
      <alignment horizontal="center" vertical="center" wrapText="1"/>
    </xf>
    <xf numFmtId="0" fontId="4" fillId="0" borderId="7" xfId="0" applyFont="1" applyBorder="1" applyAlignment="1" applyProtection="1">
      <alignment horizontal="center" vertical="center"/>
    </xf>
    <xf numFmtId="0" fontId="4" fillId="0" borderId="7" xfId="0" applyFont="1" applyBorder="1" applyAlignment="1">
      <alignment horizontal="center" vertical="center"/>
      <protection locked="0"/>
    </xf>
    <xf numFmtId="49" fontId="5" fillId="0" borderId="7" xfId="53" applyNumberFormat="1" applyFont="1" applyBorder="1" applyProtection="1">
      <alignment horizontal="left" vertical="center" wrapText="1"/>
      <protection locked="0"/>
    </xf>
    <xf numFmtId="180" fontId="5" fillId="0" borderId="7" xfId="0" applyNumberFormat="1" applyFont="1" applyBorder="1" applyAlignment="1">
      <alignment horizontal="right" vertical="center"/>
      <protection locked="0"/>
    </xf>
    <xf numFmtId="49" fontId="5" fillId="0" borderId="7" xfId="53" applyNumberFormat="1" applyFont="1" applyBorder="1" applyAlignment="1" applyProtection="1">
      <alignment horizontal="center" vertical="center" wrapText="1"/>
      <protection locked="0"/>
    </xf>
    <xf numFmtId="0" fontId="2" fillId="0" borderId="2" xfId="0" applyFont="1" applyBorder="1" applyAlignment="1">
      <alignment horizontal="center" vertical="center" wrapText="1"/>
      <protection locked="0"/>
    </xf>
    <xf numFmtId="0" fontId="2" fillId="0" borderId="3" xfId="0" applyFont="1" applyBorder="1" applyAlignment="1">
      <alignment horizontal="center" vertical="center" wrapText="1"/>
      <protection locked="0"/>
    </xf>
    <xf numFmtId="0" fontId="2" fillId="0" borderId="4" xfId="0" applyFont="1" applyBorder="1" applyAlignment="1">
      <alignment horizontal="center" vertical="center" wrapText="1"/>
      <protection locked="0"/>
    </xf>
    <xf numFmtId="0" fontId="4" fillId="0" borderId="1" xfId="0" applyFont="1" applyBorder="1" applyAlignment="1" applyProtection="1">
      <alignment horizontal="center" vertical="center"/>
    </xf>
    <xf numFmtId="0" fontId="4" fillId="0" borderId="5" xfId="0" applyFont="1" applyBorder="1" applyAlignment="1" applyProtection="1">
      <alignment horizontal="center" vertical="center"/>
    </xf>
    <xf numFmtId="0" fontId="4" fillId="0" borderId="6" xfId="0" applyFont="1" applyBorder="1" applyAlignment="1" applyProtection="1">
      <alignment horizontal="center" vertical="center"/>
    </xf>
    <xf numFmtId="0" fontId="2" fillId="0" borderId="7" xfId="0" applyFont="1" applyBorder="1" applyAlignment="1" applyProtection="1">
      <alignment horizontal="left" vertical="center" wrapText="1"/>
    </xf>
    <xf numFmtId="0" fontId="2" fillId="0" borderId="7" xfId="0" applyFont="1" applyBorder="1" applyAlignment="1">
      <alignment horizontal="left" vertical="center" wrapText="1"/>
      <protection locked="0"/>
    </xf>
    <xf numFmtId="0" fontId="2" fillId="0" borderId="0" xfId="0" applyFont="1" applyAlignment="1" applyProtection="1">
      <alignment horizontal="right" vertical="center"/>
    </xf>
    <xf numFmtId="0" fontId="3" fillId="0" borderId="0" xfId="0" applyFont="1" applyAlignment="1" applyProtection="1">
      <alignment horizontal="center" vertical="center" wrapText="1"/>
    </xf>
    <xf numFmtId="0" fontId="4" fillId="0" borderId="0" xfId="0" applyFont="1" applyAlignment="1" applyProtection="1">
      <alignment horizontal="left" vertical="center"/>
    </xf>
    <xf numFmtId="0" fontId="6" fillId="0" borderId="0" xfId="0" applyFont="1">
      <alignment vertical="top"/>
      <protection locked="0"/>
    </xf>
    <xf numFmtId="0" fontId="4" fillId="0" borderId="0" xfId="0" applyFont="1" applyAlignment="1" applyProtection="1">
      <alignment horizontal="right" vertical="center" wrapText="1"/>
    </xf>
    <xf numFmtId="0" fontId="4" fillId="0" borderId="2" xfId="0" applyFont="1" applyBorder="1" applyAlignment="1" applyProtection="1">
      <alignment horizontal="center" vertical="center" wrapText="1"/>
    </xf>
    <xf numFmtId="0" fontId="4" fillId="0" borderId="3" xfId="0" applyFont="1" applyBorder="1" applyAlignment="1" applyProtection="1">
      <alignment horizontal="center" vertical="center" wrapText="1"/>
    </xf>
    <xf numFmtId="0" fontId="4" fillId="0" borderId="4" xfId="0" applyFont="1" applyBorder="1" applyAlignment="1" applyProtection="1">
      <alignment horizontal="center" vertical="center" wrapText="1"/>
    </xf>
    <xf numFmtId="0" fontId="4" fillId="0" borderId="7" xfId="0" applyFont="1" applyBorder="1" applyAlignment="1" applyProtection="1">
      <alignment horizontal="center" vertical="center" wrapText="1"/>
    </xf>
    <xf numFmtId="49" fontId="5" fillId="0" borderId="7" xfId="0" applyNumberFormat="1" applyFont="1" applyBorder="1" applyAlignment="1">
      <alignment horizontal="left" vertical="center" wrapText="1"/>
      <protection locked="0"/>
    </xf>
    <xf numFmtId="0" fontId="7" fillId="0" borderId="2" xfId="0" applyFont="1" applyBorder="1" applyAlignment="1">
      <alignment horizontal="center" vertical="center" wrapText="1"/>
      <protection locked="0"/>
    </xf>
    <xf numFmtId="0" fontId="7" fillId="0" borderId="3" xfId="0" applyFont="1" applyBorder="1" applyAlignment="1">
      <alignment horizontal="center" vertical="center" wrapText="1"/>
      <protection locked="0"/>
    </xf>
    <xf numFmtId="0" fontId="7" fillId="0" borderId="4" xfId="0" applyFont="1" applyBorder="1" applyAlignment="1">
      <alignment horizontal="center" vertical="center" wrapText="1"/>
      <protection locked="0"/>
    </xf>
    <xf numFmtId="0" fontId="8" fillId="0" borderId="0" xfId="0" applyFont="1" applyAlignment="1" applyProtection="1">
      <alignment horizontal="center" vertical="center"/>
    </xf>
    <xf numFmtId="0" fontId="8" fillId="0" borderId="0" xfId="0" applyFont="1" applyAlignment="1">
      <alignment horizontal="center" vertical="center"/>
      <protection locked="0"/>
    </xf>
    <xf numFmtId="0" fontId="9" fillId="0" borderId="0" xfId="0" applyFont="1" applyAlignment="1">
      <alignment horizontal="left" vertical="center"/>
      <protection locked="0"/>
    </xf>
    <xf numFmtId="0" fontId="9" fillId="0" borderId="0" xfId="0" applyFont="1" applyAlignment="1" applyProtection="1">
      <alignment vertical="center"/>
    </xf>
    <xf numFmtId="0" fontId="9" fillId="0" borderId="0" xfId="0" applyFont="1">
      <alignment vertical="top"/>
      <protection locked="0"/>
    </xf>
    <xf numFmtId="0" fontId="10" fillId="0" borderId="7" xfId="0" applyFont="1" applyBorder="1" applyAlignment="1" applyProtection="1">
      <alignment horizontal="center" vertical="center" wrapText="1"/>
    </xf>
    <xf numFmtId="0" fontId="10" fillId="0" borderId="7" xfId="0" applyFont="1" applyBorder="1" applyAlignment="1">
      <alignment horizontal="center" vertical="center"/>
      <protection locked="0"/>
    </xf>
    <xf numFmtId="0" fontId="10" fillId="0" borderId="7" xfId="0" applyFont="1" applyBorder="1" applyAlignment="1" applyProtection="1">
      <alignment horizontal="center" vertical="center"/>
    </xf>
    <xf numFmtId="0" fontId="0" fillId="0" borderId="7" xfId="0" applyFont="1" applyBorder="1" applyAlignment="1" applyProtection="1">
      <alignment horizontal="left" vertical="center" wrapText="1"/>
    </xf>
    <xf numFmtId="0" fontId="0" fillId="0" borderId="7" xfId="0" applyFont="1" applyBorder="1" applyAlignment="1" applyProtection="1">
      <alignment vertical="center" wrapText="1"/>
    </xf>
    <xf numFmtId="0" fontId="0" fillId="0" borderId="7" xfId="0" applyFont="1" applyBorder="1" applyAlignment="1" applyProtection="1">
      <alignment horizontal="center" vertical="center" wrapText="1"/>
    </xf>
    <xf numFmtId="0" fontId="0" fillId="0" borderId="7" xfId="0" applyFont="1" applyBorder="1" applyAlignment="1">
      <alignment horizontal="center" vertical="center"/>
      <protection locked="0"/>
    </xf>
    <xf numFmtId="0" fontId="0" fillId="0" borderId="7" xfId="0" applyFont="1" applyBorder="1" applyAlignment="1">
      <alignment horizontal="left" vertical="center" wrapText="1"/>
      <protection locked="0"/>
    </xf>
    <xf numFmtId="0" fontId="0" fillId="0" borderId="0" xfId="0" applyFont="1" applyAlignment="1">
      <alignment horizontal="right" vertical="center" wrapText="1"/>
      <protection locked="0"/>
    </xf>
    <xf numFmtId="0" fontId="11" fillId="0" borderId="0" xfId="0" applyFont="1">
      <alignment vertical="top"/>
      <protection locked="0"/>
    </xf>
    <xf numFmtId="0" fontId="12" fillId="0" borderId="0" xfId="0" applyFont="1" applyAlignment="1" applyProtection="1"/>
    <xf numFmtId="0" fontId="12" fillId="0" borderId="0" xfId="0" applyFont="1" applyAlignment="1" applyProtection="1">
      <alignment horizontal="right" vertical="center"/>
    </xf>
    <xf numFmtId="0" fontId="8" fillId="0" borderId="0" xfId="0" applyFont="1" applyAlignment="1" applyProtection="1">
      <alignment horizontal="center" vertical="center" wrapText="1"/>
    </xf>
    <xf numFmtId="0" fontId="10" fillId="0" borderId="0" xfId="0" applyFont="1" applyAlignment="1" applyProtection="1">
      <alignment horizontal="left" vertical="center" wrapText="1"/>
    </xf>
    <xf numFmtId="0" fontId="10" fillId="0" borderId="0" xfId="0" applyFont="1" applyAlignment="1" applyProtection="1">
      <alignment wrapText="1"/>
    </xf>
    <xf numFmtId="0" fontId="10" fillId="0" borderId="0" xfId="0" applyFont="1" applyAlignment="1" applyProtection="1">
      <alignment horizontal="right" wrapText="1"/>
    </xf>
    <xf numFmtId="0" fontId="10" fillId="0" borderId="1" xfId="0" applyFont="1" applyBorder="1" applyAlignment="1" applyProtection="1">
      <alignment horizontal="center" vertical="center"/>
    </xf>
    <xf numFmtId="0" fontId="10" fillId="0" borderId="6" xfId="0" applyFont="1" applyBorder="1" applyAlignment="1" applyProtection="1">
      <alignment horizontal="center" vertical="center"/>
    </xf>
    <xf numFmtId="0" fontId="1" fillId="0" borderId="0" xfId="0" applyFont="1" applyAlignment="1" applyProtection="1">
      <alignment wrapText="1"/>
    </xf>
    <xf numFmtId="0" fontId="1" fillId="0" borderId="0" xfId="0" applyFont="1" applyAlignment="1">
      <protection locked="0"/>
    </xf>
    <xf numFmtId="0" fontId="7" fillId="0" borderId="0" xfId="0" applyFont="1" applyAlignment="1">
      <alignment vertical="top" wrapText="1"/>
      <protection locked="0"/>
    </xf>
    <xf numFmtId="0" fontId="4" fillId="0" borderId="0" xfId="0" applyFont="1" applyAlignment="1" applyProtection="1">
      <alignment horizontal="left" vertical="center" wrapText="1"/>
    </xf>
    <xf numFmtId="0" fontId="4" fillId="0" borderId="0" xfId="0" applyFont="1" applyAlignment="1" applyProtection="1">
      <alignment wrapText="1"/>
    </xf>
    <xf numFmtId="0" fontId="4" fillId="0" borderId="0" xfId="0" applyFont="1" applyAlignment="1">
      <alignment vertical="top" wrapText="1"/>
      <protection locked="0"/>
    </xf>
    <xf numFmtId="0" fontId="4" fillId="0" borderId="8" xfId="0" applyFont="1" applyBorder="1" applyAlignment="1" applyProtection="1">
      <alignment horizontal="center" vertical="center" wrapText="1"/>
    </xf>
    <xf numFmtId="0" fontId="4" fillId="0" borderId="8" xfId="0" applyFont="1" applyBorder="1" applyAlignment="1">
      <alignment horizontal="center" vertical="center" wrapText="1"/>
      <protection locked="0"/>
    </xf>
    <xf numFmtId="0" fontId="4" fillId="0" borderId="9" xfId="0" applyFont="1" applyBorder="1" applyAlignment="1" applyProtection="1">
      <alignment horizontal="center" vertical="center" wrapText="1"/>
    </xf>
    <xf numFmtId="0" fontId="4" fillId="0" borderId="9" xfId="0" applyFont="1" applyBorder="1" applyAlignment="1">
      <alignment horizontal="center" vertical="center" wrapText="1"/>
      <protection locked="0"/>
    </xf>
    <xf numFmtId="0" fontId="4" fillId="0" borderId="10" xfId="0" applyFont="1" applyBorder="1" applyAlignment="1" applyProtection="1">
      <alignment horizontal="center" vertical="center" wrapText="1"/>
    </xf>
    <xf numFmtId="0" fontId="4" fillId="0" borderId="10" xfId="0" applyFont="1" applyBorder="1" applyAlignment="1">
      <alignment horizontal="center" vertical="center" wrapText="1"/>
      <protection locked="0"/>
    </xf>
    <xf numFmtId="3" fontId="4" fillId="0" borderId="6" xfId="0" applyNumberFormat="1" applyFont="1" applyBorder="1" applyAlignment="1" applyProtection="1">
      <alignment horizontal="center" vertical="center"/>
    </xf>
    <xf numFmtId="0" fontId="2" fillId="0" borderId="11" xfId="0" applyFont="1" applyBorder="1" applyAlignment="1" applyProtection="1">
      <alignment horizontal="center" vertical="center"/>
    </xf>
    <xf numFmtId="0" fontId="2" fillId="0" borderId="12" xfId="0" applyFont="1" applyBorder="1" applyAlignment="1" applyProtection="1">
      <alignment horizontal="center" vertical="center"/>
    </xf>
    <xf numFmtId="0" fontId="7" fillId="0" borderId="0" xfId="0" applyFont="1" applyAlignment="1">
      <alignment horizontal="right" vertical="center"/>
      <protection locked="0"/>
    </xf>
    <xf numFmtId="0" fontId="7" fillId="0" borderId="0" xfId="0" applyFont="1" applyAlignment="1">
      <alignment horizontal="right" vertical="center" wrapText="1"/>
      <protection locked="0"/>
    </xf>
    <xf numFmtId="0" fontId="2" fillId="0" borderId="0" xfId="0" applyFont="1" applyAlignment="1" applyProtection="1">
      <alignment horizontal="right" vertical="center" wrapText="1"/>
    </xf>
    <xf numFmtId="0" fontId="4" fillId="0" borderId="0" xfId="0" applyFont="1" applyAlignment="1">
      <alignment horizontal="right" wrapText="1"/>
      <protection locked="0"/>
    </xf>
    <xf numFmtId="0" fontId="4" fillId="0" borderId="0" xfId="0" applyFont="1" applyAlignment="1" applyProtection="1">
      <alignment horizontal="right" wrapText="1"/>
    </xf>
    <xf numFmtId="0" fontId="4" fillId="0" borderId="12" xfId="0" applyFont="1" applyBorder="1" applyAlignment="1" applyProtection="1">
      <alignment horizontal="center" vertical="center" wrapText="1"/>
    </xf>
    <xf numFmtId="0" fontId="4" fillId="0" borderId="7" xfId="0" applyFont="1" applyBorder="1" applyAlignment="1">
      <alignment horizontal="center" vertical="center" wrapText="1"/>
      <protection locked="0"/>
    </xf>
    <xf numFmtId="0" fontId="4" fillId="0" borderId="10" xfId="0" applyFont="1" applyBorder="1" applyAlignment="1" applyProtection="1">
      <alignment horizontal="center" vertical="center"/>
    </xf>
    <xf numFmtId="0" fontId="4" fillId="0" borderId="10" xfId="0" applyFont="1" applyBorder="1" applyAlignment="1">
      <alignment horizontal="center" vertical="center"/>
      <protection locked="0"/>
    </xf>
    <xf numFmtId="0" fontId="7" fillId="0" borderId="10" xfId="0" applyFont="1" applyBorder="1" applyAlignment="1" applyProtection="1">
      <alignment horizontal="left" vertical="center" wrapText="1"/>
    </xf>
    <xf numFmtId="176" fontId="5" fillId="0" borderId="7" xfId="0" applyNumberFormat="1" applyFont="1" applyBorder="1" applyAlignment="1">
      <alignment horizontal="right" vertical="center"/>
      <protection locked="0"/>
    </xf>
    <xf numFmtId="49" fontId="5" fillId="0" borderId="7" xfId="53" applyNumberFormat="1" applyFont="1" applyBorder="1" applyAlignment="1" applyProtection="1">
      <alignment horizontal="left" vertical="center" wrapText="1" indent="1"/>
      <protection locked="0"/>
    </xf>
    <xf numFmtId="176" fontId="5" fillId="0" borderId="7" xfId="56" applyNumberFormat="1" applyFont="1" applyBorder="1" applyProtection="1">
      <alignment horizontal="right" vertical="center"/>
      <protection locked="0"/>
    </xf>
    <xf numFmtId="0" fontId="2" fillId="0" borderId="10" xfId="0" applyFont="1" applyBorder="1" applyAlignment="1" applyProtection="1">
      <alignment horizontal="center" vertical="center"/>
    </xf>
    <xf numFmtId="0" fontId="4" fillId="0" borderId="0" xfId="0" applyFont="1" applyAlignment="1" applyProtection="1">
      <alignment horizontal="right"/>
    </xf>
    <xf numFmtId="0" fontId="13" fillId="0" borderId="0" xfId="0" applyFont="1" applyAlignment="1">
      <alignment horizontal="right"/>
      <protection locked="0"/>
    </xf>
    <xf numFmtId="49" fontId="13" fillId="0" borderId="0" xfId="0" applyNumberFormat="1" applyFont="1" applyAlignment="1">
      <protection locked="0"/>
    </xf>
    <xf numFmtId="0" fontId="1" fillId="0" borderId="0" xfId="0" applyFont="1" applyAlignment="1" applyProtection="1">
      <alignment horizontal="right"/>
    </xf>
    <xf numFmtId="0" fontId="2" fillId="0" borderId="0" xfId="0" applyFont="1" applyAlignment="1" applyProtection="1">
      <alignment horizontal="right"/>
    </xf>
    <xf numFmtId="0" fontId="3" fillId="0" borderId="0" xfId="0" applyFont="1" applyAlignment="1">
      <alignment horizontal="center" vertical="center" wrapText="1"/>
      <protection locked="0"/>
    </xf>
    <xf numFmtId="0" fontId="4" fillId="0" borderId="1" xfId="0" applyFont="1" applyBorder="1" applyAlignment="1">
      <alignment horizontal="center" vertical="center"/>
      <protection locked="0"/>
    </xf>
    <xf numFmtId="49" fontId="4" fillId="0" borderId="8" xfId="0" applyNumberFormat="1" applyFont="1" applyBorder="1" applyAlignment="1">
      <alignment horizontal="center" vertical="center" wrapText="1"/>
      <protection locked="0"/>
    </xf>
    <xf numFmtId="0" fontId="4" fillId="0" borderId="8" xfId="0" applyFont="1" applyBorder="1" applyAlignment="1">
      <alignment horizontal="center" vertical="center"/>
      <protection locked="0"/>
    </xf>
    <xf numFmtId="0" fontId="4" fillId="0" borderId="6" xfId="0" applyFont="1" applyBorder="1" applyAlignment="1">
      <alignment horizontal="center" vertical="center"/>
      <protection locked="0"/>
    </xf>
    <xf numFmtId="49" fontId="4" fillId="0" borderId="10" xfId="0" applyNumberFormat="1" applyFont="1" applyBorder="1" applyAlignment="1">
      <alignment horizontal="center" vertical="center" wrapText="1"/>
      <protection locked="0"/>
    </xf>
    <xf numFmtId="49" fontId="4" fillId="0" borderId="10" xfId="0" applyNumberFormat="1" applyFont="1" applyBorder="1" applyAlignment="1">
      <alignment horizontal="center" vertical="center"/>
      <protection locked="0"/>
    </xf>
    <xf numFmtId="0" fontId="2" fillId="0" borderId="2" xfId="0" applyFont="1" applyBorder="1" applyAlignment="1">
      <alignment horizontal="center" vertical="center"/>
      <protection locked="0"/>
    </xf>
    <xf numFmtId="0" fontId="2" fillId="0" borderId="3" xfId="0" applyFont="1" applyBorder="1" applyAlignment="1">
      <alignment horizontal="center" vertical="center"/>
      <protection locked="0"/>
    </xf>
    <xf numFmtId="0" fontId="2" fillId="0" borderId="4" xfId="0" applyFont="1" applyBorder="1" applyAlignment="1">
      <alignment horizontal="center" vertical="center"/>
      <protection locked="0"/>
    </xf>
    <xf numFmtId="0" fontId="4" fillId="0" borderId="0" xfId="0" applyFont="1" applyAlignment="1" applyProtection="1">
      <alignment vertical="center"/>
    </xf>
    <xf numFmtId="0" fontId="2" fillId="0" borderId="0" xfId="0" applyFont="1" applyAlignment="1">
      <alignment horizontal="right" vertical="center" wrapText="1"/>
      <protection locked="0"/>
    </xf>
    <xf numFmtId="0" fontId="1" fillId="0" borderId="0" xfId="0" applyFont="1" applyProtection="1">
      <alignment vertical="top"/>
    </xf>
    <xf numFmtId="0" fontId="14" fillId="0" borderId="1" xfId="0" applyFont="1" applyBorder="1" applyAlignment="1">
      <alignment horizontal="center" vertical="center" wrapText="1"/>
      <protection locked="0"/>
    </xf>
    <xf numFmtId="0" fontId="14" fillId="0" borderId="1" xfId="0" applyFont="1" applyBorder="1" applyAlignment="1" applyProtection="1">
      <alignment horizontal="center" vertical="center" wrapText="1"/>
    </xf>
    <xf numFmtId="0" fontId="14" fillId="0" borderId="5" xfId="0" applyFont="1" applyBorder="1" applyAlignment="1">
      <alignment horizontal="center" vertical="center" wrapText="1"/>
      <protection locked="0"/>
    </xf>
    <xf numFmtId="0" fontId="14" fillId="0" borderId="5" xfId="0" applyFont="1" applyBorder="1" applyAlignment="1" applyProtection="1">
      <alignment horizontal="center" vertical="center" wrapText="1"/>
    </xf>
    <xf numFmtId="0" fontId="14" fillId="0" borderId="6" xfId="0" applyFont="1" applyBorder="1" applyAlignment="1">
      <alignment horizontal="center" vertical="center" wrapText="1"/>
      <protection locked="0"/>
    </xf>
    <xf numFmtId="0" fontId="14" fillId="0" borderId="6" xfId="0" applyFont="1" applyBorder="1" applyAlignment="1" applyProtection="1">
      <alignment horizontal="center" vertical="center" wrapText="1"/>
    </xf>
    <xf numFmtId="3" fontId="15" fillId="0" borderId="7" xfId="0" applyNumberFormat="1" applyFont="1" applyBorder="1" applyAlignment="1" applyProtection="1">
      <alignment horizontal="center" vertical="center"/>
    </xf>
    <xf numFmtId="0" fontId="16" fillId="0" borderId="0" xfId="0" applyFont="1" applyAlignment="1" applyProtection="1"/>
    <xf numFmtId="0" fontId="14" fillId="0" borderId="1" xfId="0" applyFont="1" applyBorder="1" applyAlignment="1" applyProtection="1">
      <alignment horizontal="center" vertical="center"/>
    </xf>
    <xf numFmtId="0" fontId="14" fillId="0" borderId="2" xfId="0" applyFont="1" applyBorder="1" applyAlignment="1" applyProtection="1">
      <alignment horizontal="center" vertical="center"/>
    </xf>
    <xf numFmtId="0" fontId="14" fillId="0" borderId="3" xfId="0" applyFont="1" applyBorder="1" applyAlignment="1" applyProtection="1">
      <alignment horizontal="center" vertical="center"/>
    </xf>
    <xf numFmtId="0" fontId="14" fillId="0" borderId="4" xfId="0" applyFont="1" applyBorder="1" applyAlignment="1" applyProtection="1">
      <alignment horizontal="center" vertical="center"/>
    </xf>
    <xf numFmtId="0" fontId="14" fillId="0" borderId="5" xfId="0" applyFont="1" applyBorder="1" applyAlignment="1" applyProtection="1">
      <alignment horizontal="center" vertical="center"/>
    </xf>
    <xf numFmtId="0" fontId="14" fillId="0" borderId="13" xfId="0" applyFont="1" applyBorder="1" applyAlignment="1" applyProtection="1">
      <alignment horizontal="center" vertical="center"/>
    </xf>
    <xf numFmtId="0" fontId="14" fillId="0" borderId="8" xfId="0" applyFont="1" applyBorder="1" applyAlignment="1" applyProtection="1">
      <alignment horizontal="center" vertical="center"/>
    </xf>
    <xf numFmtId="0" fontId="14" fillId="0" borderId="11" xfId="0" applyFont="1" applyBorder="1" applyAlignment="1" applyProtection="1">
      <alignment horizontal="center" vertical="center"/>
    </xf>
    <xf numFmtId="0" fontId="14" fillId="0" borderId="10" xfId="0" applyFont="1" applyBorder="1" applyAlignment="1" applyProtection="1">
      <alignment horizontal="center" vertical="center"/>
    </xf>
    <xf numFmtId="0" fontId="14" fillId="0" borderId="6" xfId="0" applyFont="1" applyBorder="1" applyAlignment="1" applyProtection="1">
      <alignment horizontal="center" vertical="center"/>
    </xf>
    <xf numFmtId="0" fontId="14" fillId="0" borderId="7" xfId="0" applyFont="1" applyBorder="1" applyAlignment="1" applyProtection="1">
      <alignment horizontal="center" vertical="center" wrapText="1"/>
    </xf>
    <xf numFmtId="0" fontId="16" fillId="0" borderId="0" xfId="0" applyFont="1" applyProtection="1">
      <alignment vertical="top"/>
    </xf>
    <xf numFmtId="0" fontId="1" fillId="0" borderId="0" xfId="0" applyFont="1">
      <alignment vertical="top"/>
      <protection locked="0"/>
    </xf>
    <xf numFmtId="49" fontId="1" fillId="0" borderId="0" xfId="0" applyNumberFormat="1" applyFont="1" applyAlignment="1">
      <protection locked="0"/>
    </xf>
    <xf numFmtId="0" fontId="3" fillId="0" borderId="0" xfId="0" applyFont="1" applyAlignment="1">
      <alignment horizontal="center" vertical="center"/>
      <protection locked="0"/>
    </xf>
    <xf numFmtId="0" fontId="4" fillId="0" borderId="0" xfId="0" applyFont="1" applyAlignment="1">
      <protection locked="0"/>
    </xf>
    <xf numFmtId="0" fontId="4" fillId="0" borderId="2" xfId="0" applyFont="1" applyBorder="1" applyAlignment="1">
      <alignment horizontal="center" vertical="center"/>
      <protection locked="0"/>
    </xf>
    <xf numFmtId="0" fontId="4" fillId="0" borderId="5" xfId="0" applyFont="1" applyBorder="1" applyAlignment="1">
      <alignment horizontal="center" vertical="center"/>
      <protection locked="0"/>
    </xf>
    <xf numFmtId="3" fontId="4" fillId="0" borderId="7" xfId="0" applyNumberFormat="1" applyFont="1" applyBorder="1" applyAlignment="1">
      <alignment horizontal="center" vertical="center"/>
      <protection locked="0"/>
    </xf>
    <xf numFmtId="0" fontId="4" fillId="0" borderId="3" xfId="0" applyFont="1" applyBorder="1" applyAlignment="1">
      <alignment horizontal="center" vertical="center"/>
      <protection locked="0"/>
    </xf>
    <xf numFmtId="0" fontId="4" fillId="0" borderId="4" xfId="0" applyFont="1" applyBorder="1" applyAlignment="1">
      <alignment horizontal="center" vertical="center"/>
      <protection locked="0"/>
    </xf>
    <xf numFmtId="0" fontId="4" fillId="0" borderId="2" xfId="0" applyFont="1" applyBorder="1" applyAlignment="1">
      <alignment horizontal="center" vertical="center" wrapText="1"/>
      <protection locked="0"/>
    </xf>
    <xf numFmtId="0" fontId="4" fillId="0" borderId="4" xfId="0" applyFont="1" applyBorder="1" applyAlignment="1">
      <alignment horizontal="center" vertical="center" wrapText="1"/>
      <protection locked="0"/>
    </xf>
    <xf numFmtId="0" fontId="4" fillId="0" borderId="0" xfId="0" applyFont="1">
      <alignment vertical="top"/>
      <protection locked="0"/>
    </xf>
    <xf numFmtId="0" fontId="1" fillId="0" borderId="0" xfId="0" applyFont="1" applyAlignment="1" applyProtection="1">
      <alignment horizontal="center" wrapText="1"/>
    </xf>
    <xf numFmtId="0" fontId="7" fillId="0" borderId="0" xfId="0" applyFont="1" applyAlignment="1" applyProtection="1"/>
    <xf numFmtId="0" fontId="2" fillId="0" borderId="0" xfId="0" applyFont="1" applyAlignment="1" applyProtection="1">
      <alignment horizontal="right" wrapText="1"/>
    </xf>
    <xf numFmtId="0" fontId="17" fillId="0" borderId="0" xfId="0" applyFont="1" applyAlignment="1" applyProtection="1">
      <alignment horizontal="center" vertical="center" wrapText="1"/>
    </xf>
    <xf numFmtId="0" fontId="4" fillId="0" borderId="0" xfId="0" applyFont="1" applyAlignment="1">
      <alignment horizontal="left" vertical="center" wrapText="1"/>
      <protection locked="0"/>
    </xf>
    <xf numFmtId="0" fontId="1" fillId="0" borderId="0" xfId="0" applyFont="1" applyAlignment="1" applyProtection="1">
      <alignment horizontal="right" vertical="center"/>
    </xf>
    <xf numFmtId="49" fontId="4" fillId="0" borderId="2" xfId="0" applyNumberFormat="1" applyFont="1" applyBorder="1" applyAlignment="1" applyProtection="1">
      <alignment horizontal="center" vertical="center" wrapText="1"/>
    </xf>
    <xf numFmtId="49" fontId="4" fillId="0" borderId="4" xfId="0" applyNumberFormat="1" applyFont="1" applyBorder="1" applyAlignment="1" applyProtection="1">
      <alignment horizontal="center" vertical="center" wrapText="1"/>
    </xf>
    <xf numFmtId="0" fontId="4" fillId="0" borderId="8" xfId="0" applyFont="1" applyBorder="1" applyAlignment="1" applyProtection="1">
      <alignment horizontal="center" vertical="center"/>
    </xf>
    <xf numFmtId="49" fontId="4" fillId="0" borderId="7" xfId="0" applyNumberFormat="1" applyFont="1" applyBorder="1" applyAlignment="1" applyProtection="1">
      <alignment horizontal="center" vertical="center"/>
    </xf>
    <xf numFmtId="49" fontId="4" fillId="0" borderId="7" xfId="0" applyNumberFormat="1" applyFont="1" applyBorder="1" applyAlignment="1">
      <alignment horizontal="center" vertical="center"/>
      <protection locked="0"/>
    </xf>
    <xf numFmtId="49" fontId="5" fillId="0" borderId="7" xfId="53" applyNumberFormat="1" applyFont="1" applyBorder="1" applyAlignment="1" applyProtection="1">
      <alignment horizontal="left" vertical="center" wrapText="1" indent="2"/>
      <protection locked="0"/>
    </xf>
    <xf numFmtId="0" fontId="2" fillId="0" borderId="2" xfId="0" applyFont="1" applyBorder="1" applyAlignment="1" applyProtection="1">
      <alignment horizontal="center" vertical="center"/>
    </xf>
    <xf numFmtId="0" fontId="2" fillId="0" borderId="4" xfId="0" applyFont="1" applyBorder="1" applyAlignment="1" applyProtection="1">
      <alignment horizontal="center" vertical="center"/>
    </xf>
    <xf numFmtId="0" fontId="18" fillId="0" borderId="0" xfId="0" applyFont="1" applyAlignment="1" applyProtection="1">
      <alignment horizontal="center" vertical="center"/>
    </xf>
    <xf numFmtId="0" fontId="2" fillId="0" borderId="7" xfId="0" applyFont="1" applyBorder="1" applyAlignment="1" applyProtection="1">
      <alignment vertical="center"/>
    </xf>
    <xf numFmtId="49" fontId="19" fillId="0" borderId="7" xfId="53" applyNumberFormat="1" applyFont="1" applyBorder="1" applyProtection="1">
      <alignment horizontal="left" vertical="center" wrapText="1"/>
      <protection locked="0"/>
    </xf>
    <xf numFmtId="180" fontId="5" fillId="0" borderId="7" xfId="54" applyNumberFormat="1" applyFont="1" applyBorder="1" applyProtection="1">
      <alignment horizontal="right" vertical="center"/>
      <protection locked="0"/>
    </xf>
    <xf numFmtId="0" fontId="2" fillId="0" borderId="7" xfId="0" applyFont="1" applyBorder="1" applyAlignment="1">
      <alignment vertical="center"/>
      <protection locked="0"/>
    </xf>
    <xf numFmtId="0" fontId="20" fillId="0" borderId="7" xfId="0" applyFont="1" applyBorder="1" applyAlignment="1" applyProtection="1">
      <alignment horizontal="center" vertical="center"/>
    </xf>
    <xf numFmtId="0" fontId="20" fillId="0" borderId="7" xfId="0" applyFont="1" applyBorder="1" applyAlignment="1" applyProtection="1">
      <alignment vertical="center"/>
    </xf>
    <xf numFmtId="0" fontId="2" fillId="0" borderId="7" xfId="0" applyFont="1" applyBorder="1" applyAlignment="1" applyProtection="1">
      <alignment horizontal="left" vertical="center"/>
    </xf>
    <xf numFmtId="0" fontId="20" fillId="0" borderId="7" xfId="0" applyFont="1" applyBorder="1" applyAlignment="1">
      <alignment horizontal="center" vertical="center"/>
      <protection locked="0"/>
    </xf>
    <xf numFmtId="180" fontId="21" fillId="0" borderId="7" xfId="0" applyNumberFormat="1" applyFont="1" applyBorder="1" applyAlignment="1">
      <alignment horizontal="right" vertical="center"/>
      <protection locked="0"/>
    </xf>
    <xf numFmtId="3" fontId="14" fillId="0" borderId="7" xfId="0" applyNumberFormat="1" applyFont="1" applyBorder="1" applyAlignment="1" applyProtection="1">
      <alignment horizontal="center" vertical="center"/>
    </xf>
    <xf numFmtId="0" fontId="14" fillId="0" borderId="7" xfId="0" applyFont="1" applyBorder="1" applyAlignment="1" applyProtection="1">
      <alignment horizontal="center" vertical="center"/>
    </xf>
    <xf numFmtId="0" fontId="0" fillId="0" borderId="0" xfId="0" applyFont="1" applyAlignment="1" applyProtection="1">
      <alignment horizontal="right" vertical="center"/>
    </xf>
    <xf numFmtId="0" fontId="14" fillId="0" borderId="0" xfId="0" applyFont="1" applyAlignment="1" applyProtection="1">
      <alignment horizontal="left" vertical="center"/>
    </xf>
    <xf numFmtId="0" fontId="14" fillId="0" borderId="0" xfId="0" applyFont="1" applyAlignment="1" applyProtection="1"/>
    <xf numFmtId="0" fontId="4" fillId="0" borderId="3" xfId="0" applyFont="1" applyBorder="1" applyAlignment="1">
      <alignment horizontal="center" vertical="center" wrapText="1"/>
      <protection locked="0"/>
    </xf>
    <xf numFmtId="0" fontId="14" fillId="0" borderId="0" xfId="0" applyFont="1" applyAlignment="1">
      <protection locked="0"/>
    </xf>
    <xf numFmtId="0" fontId="22" fillId="0" borderId="0" xfId="0" applyFont="1" applyAlignment="1">
      <protection locked="0"/>
    </xf>
    <xf numFmtId="0" fontId="4" fillId="0" borderId="12" xfId="0" applyFont="1" applyBorder="1" applyAlignment="1" applyProtection="1">
      <alignment horizontal="center" vertical="center"/>
    </xf>
    <xf numFmtId="0" fontId="14" fillId="0" borderId="0" xfId="0" applyFont="1" applyAlignment="1">
      <alignment horizontal="right"/>
      <protection locked="0"/>
    </xf>
    <xf numFmtId="0" fontId="14" fillId="0" borderId="0" xfId="0" applyFont="1" applyAlignment="1" applyProtection="1">
      <alignment horizontal="right" vertical="center"/>
    </xf>
    <xf numFmtId="180" fontId="19" fillId="0" borderId="7" xfId="0" applyNumberFormat="1" applyFont="1" applyBorder="1" applyAlignment="1">
      <alignment horizontal="right" vertical="center"/>
      <protection locked="0"/>
    </xf>
    <xf numFmtId="0" fontId="2" fillId="0" borderId="7" xfId="0" applyFont="1" applyBorder="1" applyAlignment="1">
      <alignment horizontal="left" vertical="center"/>
      <protection locked="0"/>
    </xf>
    <xf numFmtId="0" fontId="19" fillId="0" borderId="7" xfId="0" applyFont="1" applyBorder="1" applyAlignment="1">
      <alignment horizontal="left" vertical="center"/>
      <protection locked="0"/>
    </xf>
    <xf numFmtId="0" fontId="19" fillId="0" borderId="6" xfId="0" applyFont="1" applyBorder="1" applyAlignment="1">
      <alignment horizontal="left" vertical="center"/>
      <protection locked="0"/>
    </xf>
    <xf numFmtId="0" fontId="20" fillId="0" borderId="6" xfId="0" applyFont="1" applyBorder="1" applyAlignment="1" applyProtection="1">
      <alignment horizontal="center" vertical="center"/>
    </xf>
    <xf numFmtId="0" fontId="2" fillId="0" borderId="6" xfId="0" applyFont="1" applyBorder="1" applyAlignment="1" applyProtection="1">
      <alignment horizontal="left" vertical="center"/>
    </xf>
    <xf numFmtId="0" fontId="20" fillId="0" borderId="6" xfId="0" applyFont="1" applyBorder="1" applyAlignment="1">
      <alignment horizontal="center" vertical="center"/>
      <protection locked="0"/>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DateTimeStyle" xf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DateStyle" xfId="13"/>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PercentStyle" xfId="35"/>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NumberStyle" xfId="52"/>
    <cellStyle name="TextStyle" xfId="53"/>
    <cellStyle name="MoneyStyle" xfId="54"/>
    <cellStyle name="Time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Default">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Default">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1"/>
  <sheetViews>
    <sheetView showZeros="0" tabSelected="1" workbookViewId="0">
      <selection activeCell="A1" sqref="A1"/>
    </sheetView>
  </sheetViews>
  <sheetFormatPr defaultColWidth="10.6555555555556" defaultRowHeight="12" customHeight="1" outlineLevelCol="3"/>
  <cols>
    <col min="1" max="1" width="37.1555555555556" customWidth="1"/>
    <col min="2" max="2" width="41.5" customWidth="1"/>
    <col min="3" max="3" width="42.6555555555556" customWidth="1"/>
    <col min="4" max="4" width="39.5" customWidth="1"/>
  </cols>
  <sheetData>
    <row r="1" ht="19.5" customHeight="1" spans="4:4">
      <c r="D1" s="99" t="s">
        <v>0</v>
      </c>
    </row>
    <row r="2" ht="36" customHeight="1" spans="1:4">
      <c r="A2" s="4" t="str">
        <f>"2025"&amp;"年部门财务收支预算总表"</f>
        <v>2025年部门财务收支预算总表</v>
      </c>
      <c r="B2" s="4"/>
      <c r="C2" s="4"/>
      <c r="D2" s="4"/>
    </row>
    <row r="3" ht="24" customHeight="1" spans="1:4">
      <c r="A3" s="172" t="str">
        <f>"单位名称："&amp;"景洪市卫生健康局"</f>
        <v>单位名称：景洪市卫生健康局</v>
      </c>
      <c r="B3" s="172"/>
      <c r="C3" s="159"/>
      <c r="D3" s="179" t="s">
        <v>1</v>
      </c>
    </row>
    <row r="4" ht="19.5" customHeight="1" spans="1:4">
      <c r="A4" s="122" t="s">
        <v>2</v>
      </c>
      <c r="B4" s="124"/>
      <c r="C4" s="122" t="s">
        <v>3</v>
      </c>
      <c r="D4" s="124"/>
    </row>
    <row r="5" ht="19.5" customHeight="1" spans="1:4">
      <c r="A5" s="121" t="s">
        <v>4</v>
      </c>
      <c r="B5" s="121" t="s">
        <v>5</v>
      </c>
      <c r="C5" s="121" t="s">
        <v>6</v>
      </c>
      <c r="D5" s="25" t="s">
        <v>5</v>
      </c>
    </row>
    <row r="6" ht="19.5" customHeight="1" spans="1:4">
      <c r="A6" s="130"/>
      <c r="B6" s="130"/>
      <c r="C6" s="130"/>
      <c r="D6" s="27"/>
    </row>
    <row r="7" ht="20.25" customHeight="1" spans="1:4">
      <c r="A7" s="166" t="s">
        <v>7</v>
      </c>
      <c r="B7" s="180">
        <v>12000837.68</v>
      </c>
      <c r="C7" s="166" t="str">
        <f>"一"&amp;"、"&amp;"社会保障和就业支出"</f>
        <v>一、社会保障和就业支出</v>
      </c>
      <c r="D7" s="180">
        <v>557339.68</v>
      </c>
    </row>
    <row r="8" ht="20.25" customHeight="1" spans="1:4">
      <c r="A8" s="166" t="s">
        <v>8</v>
      </c>
      <c r="B8" s="180"/>
      <c r="C8" s="166" t="str">
        <f>"二"&amp;"、"&amp;"卫生健康支出"</f>
        <v>二、卫生健康支出</v>
      </c>
      <c r="D8" s="180">
        <v>11014673.64</v>
      </c>
    </row>
    <row r="9" ht="20.25" customHeight="1" spans="1:4">
      <c r="A9" s="166" t="s">
        <v>9</v>
      </c>
      <c r="B9" s="180"/>
      <c r="C9" s="166" t="str">
        <f>"三"&amp;"、"&amp;"住房保障支出"</f>
        <v>三、住房保障支出</v>
      </c>
      <c r="D9" s="180">
        <v>448824.36</v>
      </c>
    </row>
    <row r="10" ht="21.75" customHeight="1" spans="1:4">
      <c r="A10" s="166" t="s">
        <v>10</v>
      </c>
      <c r="B10" s="180"/>
      <c r="C10" s="166"/>
      <c r="D10" s="180"/>
    </row>
    <row r="11" ht="21.75" customHeight="1" spans="1:4">
      <c r="A11" s="166" t="s">
        <v>11</v>
      </c>
      <c r="B11" s="180">
        <v>20000</v>
      </c>
      <c r="C11" s="181"/>
      <c r="D11" s="180"/>
    </row>
    <row r="12" ht="21.75" customHeight="1" spans="1:4">
      <c r="A12" s="182" t="s">
        <v>12</v>
      </c>
      <c r="B12" s="180"/>
      <c r="C12" s="181"/>
      <c r="D12" s="180"/>
    </row>
    <row r="13" ht="20.25" customHeight="1" spans="1:4">
      <c r="A13" s="182" t="s">
        <v>13</v>
      </c>
      <c r="B13" s="180"/>
      <c r="C13" s="181"/>
      <c r="D13" s="180"/>
    </row>
    <row r="14" ht="20.25" customHeight="1" spans="1:4">
      <c r="A14" s="182" t="s">
        <v>14</v>
      </c>
      <c r="B14" s="180"/>
      <c r="C14" s="181"/>
      <c r="D14" s="180"/>
    </row>
    <row r="15" ht="20.25" customHeight="1" spans="1:4">
      <c r="A15" s="183" t="s">
        <v>15</v>
      </c>
      <c r="B15" s="180"/>
      <c r="C15" s="181"/>
      <c r="D15" s="180"/>
    </row>
    <row r="16" ht="20.25" customHeight="1" spans="1:4">
      <c r="A16" s="183" t="s">
        <v>16</v>
      </c>
      <c r="B16" s="180">
        <v>20000</v>
      </c>
      <c r="C16" s="181"/>
      <c r="D16" s="180"/>
    </row>
    <row r="17" ht="20.25" customHeight="1" spans="1:4">
      <c r="A17" s="184" t="s">
        <v>17</v>
      </c>
      <c r="B17" s="168">
        <v>12020837.68</v>
      </c>
      <c r="C17" s="164" t="s">
        <v>18</v>
      </c>
      <c r="D17" s="168">
        <v>12020837.68</v>
      </c>
    </row>
    <row r="18" ht="20.25" customHeight="1" spans="1:4">
      <c r="A18" s="185" t="s">
        <v>19</v>
      </c>
      <c r="B18" s="180"/>
      <c r="C18" s="166" t="s">
        <v>20</v>
      </c>
      <c r="D18" s="180"/>
    </row>
    <row r="19" ht="20.25" customHeight="1" spans="1:4">
      <c r="A19" s="185" t="s">
        <v>21</v>
      </c>
      <c r="B19" s="180"/>
      <c r="C19" s="166" t="s">
        <v>21</v>
      </c>
      <c r="D19" s="180"/>
    </row>
    <row r="20" ht="20.25" customHeight="1" spans="1:4">
      <c r="A20" s="185" t="s">
        <v>22</v>
      </c>
      <c r="B20" s="180"/>
      <c r="C20" s="166" t="s">
        <v>23</v>
      </c>
      <c r="D20" s="180"/>
    </row>
    <row r="21" ht="20.25" customHeight="1" spans="1:4">
      <c r="A21" s="186" t="s">
        <v>24</v>
      </c>
      <c r="B21" s="168">
        <v>12020837.68</v>
      </c>
      <c r="C21" s="164" t="s">
        <v>25</v>
      </c>
      <c r="D21" s="168">
        <v>12020837.68</v>
      </c>
    </row>
  </sheetData>
  <mergeCells count="8">
    <mergeCell ref="A2:D2"/>
    <mergeCell ref="A3:B3"/>
    <mergeCell ref="A4:B4"/>
    <mergeCell ref="C4:D4"/>
    <mergeCell ref="A5:A6"/>
    <mergeCell ref="B5:B6"/>
    <mergeCell ref="C5:C6"/>
    <mergeCell ref="D5:D6"/>
  </mergeCells>
  <printOptions horizontalCentered="1"/>
  <pageMargins left="0.3" right="0.3" top="0.41" bottom="0.41" header="0.25" footer="0.25"/>
  <pageSetup paperSize="9" scale="83" orientation="landscape"/>
  <headerFooter>
    <oddHeader>&amp;L&amp;"黑体"&amp;19附件4</oddHead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9"/>
  <sheetViews>
    <sheetView showZeros="0" workbookViewId="0">
      <selection activeCell="A1" sqref="A1"/>
    </sheetView>
  </sheetViews>
  <sheetFormatPr defaultColWidth="10.6555555555556" defaultRowHeight="14.25" customHeight="1"/>
  <cols>
    <col min="1" max="1" width="20.5111111111111" customWidth="1"/>
    <col min="2" max="2" width="34.1666666666667" customWidth="1"/>
    <col min="3" max="19" width="20.6666666666667" customWidth="1"/>
  </cols>
  <sheetData>
    <row r="1" ht="19.5" customHeight="1" spans="10:19">
      <c r="J1" s="112"/>
      <c r="O1" s="67"/>
      <c r="P1" s="67"/>
      <c r="Q1" s="67"/>
      <c r="R1" s="67"/>
      <c r="S1" s="3" t="s">
        <v>26</v>
      </c>
    </row>
    <row r="2" ht="57.75" customHeight="1" spans="1:19">
      <c r="A2" s="135" t="str">
        <f>"2025"&amp;"年部门收入预算表"</f>
        <v>2025年部门收入预算表</v>
      </c>
      <c r="B2" s="135"/>
      <c r="C2" s="135"/>
      <c r="D2" s="135"/>
      <c r="E2" s="135"/>
      <c r="F2" s="135"/>
      <c r="G2" s="135"/>
      <c r="H2" s="135"/>
      <c r="I2" s="135"/>
      <c r="J2" s="135"/>
      <c r="K2" s="135"/>
      <c r="L2" s="135"/>
      <c r="M2" s="135"/>
      <c r="N2" s="135"/>
      <c r="O2" s="135"/>
      <c r="P2" s="135"/>
      <c r="Q2" s="135"/>
      <c r="R2" s="135"/>
      <c r="S2" s="135"/>
    </row>
    <row r="3" ht="24" customHeight="1" spans="1:19">
      <c r="A3" s="172" t="str">
        <f>"单位名称："&amp;"景洪市卫生健康局"</f>
        <v>单位名称：景洪市卫生健康局</v>
      </c>
      <c r="B3" s="172"/>
      <c r="C3" s="172"/>
      <c r="D3" s="172"/>
      <c r="E3" s="173"/>
      <c r="F3" s="173"/>
      <c r="G3" s="173"/>
      <c r="H3" s="173"/>
      <c r="I3" s="173"/>
      <c r="J3" s="175"/>
      <c r="K3" s="173"/>
      <c r="L3" s="173"/>
      <c r="M3" s="173"/>
      <c r="N3" s="173"/>
      <c r="O3" s="176"/>
      <c r="P3" s="176"/>
      <c r="Q3" s="176"/>
      <c r="R3" s="176"/>
      <c r="S3" s="178" t="s">
        <v>1</v>
      </c>
    </row>
    <row r="4" ht="18.75" customHeight="1" spans="1:19">
      <c r="A4" s="8" t="s">
        <v>27</v>
      </c>
      <c r="B4" s="73" t="s">
        <v>28</v>
      </c>
      <c r="C4" s="73" t="s">
        <v>29</v>
      </c>
      <c r="D4" s="174" t="s">
        <v>30</v>
      </c>
      <c r="E4" s="174"/>
      <c r="F4" s="174"/>
      <c r="G4" s="174"/>
      <c r="H4" s="174"/>
      <c r="I4" s="174"/>
      <c r="J4" s="174"/>
      <c r="K4" s="174"/>
      <c r="L4" s="174"/>
      <c r="M4" s="174"/>
      <c r="N4" s="143"/>
      <c r="O4" s="174" t="s">
        <v>19</v>
      </c>
      <c r="P4" s="174"/>
      <c r="Q4" s="174"/>
      <c r="R4" s="174"/>
      <c r="S4" s="143"/>
    </row>
    <row r="5" ht="19.5" customHeight="1" spans="1:19">
      <c r="A5" s="13"/>
      <c r="B5" s="75"/>
      <c r="C5" s="75"/>
      <c r="D5" s="75" t="s">
        <v>31</v>
      </c>
      <c r="E5" s="75" t="s">
        <v>32</v>
      </c>
      <c r="F5" s="75" t="s">
        <v>33</v>
      </c>
      <c r="G5" s="75" t="s">
        <v>34</v>
      </c>
      <c r="H5" s="75" t="s">
        <v>35</v>
      </c>
      <c r="I5" s="177" t="s">
        <v>36</v>
      </c>
      <c r="J5" s="177"/>
      <c r="K5" s="177"/>
      <c r="L5" s="177"/>
      <c r="M5" s="177"/>
      <c r="N5" s="88"/>
      <c r="O5" s="75" t="s">
        <v>31</v>
      </c>
      <c r="P5" s="75" t="s">
        <v>32</v>
      </c>
      <c r="Q5" s="75" t="s">
        <v>33</v>
      </c>
      <c r="R5" s="75" t="s">
        <v>34</v>
      </c>
      <c r="S5" s="75" t="s">
        <v>37</v>
      </c>
    </row>
    <row r="6" ht="33.75" customHeight="1" spans="1:19">
      <c r="A6" s="15"/>
      <c r="B6" s="77"/>
      <c r="C6" s="77"/>
      <c r="D6" s="77"/>
      <c r="E6" s="77"/>
      <c r="F6" s="77"/>
      <c r="G6" s="77"/>
      <c r="H6" s="77"/>
      <c r="I6" s="76" t="s">
        <v>31</v>
      </c>
      <c r="J6" s="76" t="s">
        <v>38</v>
      </c>
      <c r="K6" s="76" t="s">
        <v>39</v>
      </c>
      <c r="L6" s="76" t="s">
        <v>40</v>
      </c>
      <c r="M6" s="76" t="s">
        <v>41</v>
      </c>
      <c r="N6" s="76" t="s">
        <v>42</v>
      </c>
      <c r="O6" s="77"/>
      <c r="P6" s="77"/>
      <c r="Q6" s="77"/>
      <c r="R6" s="77"/>
      <c r="S6" s="77"/>
    </row>
    <row r="7" ht="16.5" customHeight="1" spans="1:19">
      <c r="A7" s="50">
        <v>1</v>
      </c>
      <c r="B7" s="50">
        <v>2</v>
      </c>
      <c r="C7" s="50">
        <v>3</v>
      </c>
      <c r="D7" s="50">
        <v>4</v>
      </c>
      <c r="E7" s="50">
        <v>5</v>
      </c>
      <c r="F7" s="50">
        <v>6</v>
      </c>
      <c r="G7" s="50">
        <v>7</v>
      </c>
      <c r="H7" s="50">
        <v>8</v>
      </c>
      <c r="I7" s="50">
        <v>9</v>
      </c>
      <c r="J7" s="50">
        <v>10</v>
      </c>
      <c r="K7" s="50">
        <v>11</v>
      </c>
      <c r="L7" s="50">
        <v>12</v>
      </c>
      <c r="M7" s="50">
        <v>13</v>
      </c>
      <c r="N7" s="50">
        <v>14</v>
      </c>
      <c r="O7" s="50">
        <v>15</v>
      </c>
      <c r="P7" s="50">
        <v>16</v>
      </c>
      <c r="Q7" s="50">
        <v>17</v>
      </c>
      <c r="R7" s="50">
        <v>18</v>
      </c>
      <c r="S7" s="50">
        <v>19</v>
      </c>
    </row>
    <row r="8" ht="18" customHeight="1" spans="1:19">
      <c r="A8" s="19" t="s">
        <v>43</v>
      </c>
      <c r="B8" s="19" t="s">
        <v>44</v>
      </c>
      <c r="C8" s="20">
        <v>12020837.68</v>
      </c>
      <c r="D8" s="20">
        <v>12020837.68</v>
      </c>
      <c r="E8" s="20">
        <v>12000837.68</v>
      </c>
      <c r="F8" s="20"/>
      <c r="G8" s="20"/>
      <c r="H8" s="20"/>
      <c r="I8" s="20">
        <v>20000</v>
      </c>
      <c r="J8" s="20"/>
      <c r="K8" s="20"/>
      <c r="L8" s="20"/>
      <c r="M8" s="20"/>
      <c r="N8" s="20">
        <v>20000</v>
      </c>
      <c r="O8" s="20"/>
      <c r="P8" s="20"/>
      <c r="Q8" s="20"/>
      <c r="R8" s="20"/>
      <c r="S8" s="20"/>
    </row>
    <row r="9" ht="18" customHeight="1" spans="1:19">
      <c r="A9" s="21" t="s">
        <v>29</v>
      </c>
      <c r="B9" s="21"/>
      <c r="C9" s="20">
        <v>12020837.68</v>
      </c>
      <c r="D9" s="20">
        <v>12020837.68</v>
      </c>
      <c r="E9" s="20">
        <v>12000837.68</v>
      </c>
      <c r="F9" s="20"/>
      <c r="G9" s="20"/>
      <c r="H9" s="20"/>
      <c r="I9" s="20">
        <v>20000</v>
      </c>
      <c r="J9" s="20"/>
      <c r="K9" s="20"/>
      <c r="L9" s="20"/>
      <c r="M9" s="20"/>
      <c r="N9" s="20">
        <v>20000</v>
      </c>
      <c r="O9" s="20"/>
      <c r="P9" s="20"/>
      <c r="Q9" s="20"/>
      <c r="R9" s="20"/>
      <c r="S9" s="20"/>
    </row>
  </sheetData>
  <mergeCells count="19">
    <mergeCell ref="A2:S2"/>
    <mergeCell ref="A3:D3"/>
    <mergeCell ref="D4:N4"/>
    <mergeCell ref="O4:S4"/>
    <mergeCell ref="I5:N5"/>
    <mergeCell ref="A9:B9"/>
    <mergeCell ref="A4:A6"/>
    <mergeCell ref="B4:B6"/>
    <mergeCell ref="C4:C6"/>
    <mergeCell ref="D5:D6"/>
    <mergeCell ref="E5:E6"/>
    <mergeCell ref="F5:F6"/>
    <mergeCell ref="G5:G6"/>
    <mergeCell ref="H5:H6"/>
    <mergeCell ref="O5:O6"/>
    <mergeCell ref="P5:P6"/>
    <mergeCell ref="Q5:Q6"/>
    <mergeCell ref="R5:R6"/>
    <mergeCell ref="S5:S6"/>
  </mergeCells>
  <printOptions horizontalCentered="1"/>
  <pageMargins left="0.3" right="0.3" top="0.41" bottom="0.41" header="0.25" footer="0.25"/>
  <pageSetup paperSize="9" scale="5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O31"/>
  <sheetViews>
    <sheetView showZeros="0" workbookViewId="0">
      <selection activeCell="A1" sqref="A1"/>
    </sheetView>
  </sheetViews>
  <sheetFormatPr defaultColWidth="10.6555555555556" defaultRowHeight="14.25" customHeight="1"/>
  <cols>
    <col min="1" max="1" width="16.1555555555556" customWidth="1"/>
    <col min="2" max="2" width="40.3222222222222" customWidth="1"/>
    <col min="3" max="6" width="22.3333333333333" customWidth="1"/>
    <col min="7" max="8" width="22.1555555555556" customWidth="1"/>
    <col min="9" max="9" width="22" customWidth="1"/>
    <col min="10" max="11" width="22.1555555555556" customWidth="1"/>
    <col min="12" max="14" width="22" customWidth="1"/>
    <col min="15" max="15" width="22.1555555555556" customWidth="1"/>
  </cols>
  <sheetData>
    <row r="1" ht="19.5" customHeight="1" spans="4:15">
      <c r="D1" s="112"/>
      <c r="H1" s="112"/>
      <c r="J1" s="112"/>
      <c r="O1" s="171" t="s">
        <v>45</v>
      </c>
    </row>
    <row r="2" ht="42" customHeight="1" spans="1:15">
      <c r="A2" s="4" t="str">
        <f>"2025"&amp;"年部门支出预算表"</f>
        <v>2025年部门支出预算表</v>
      </c>
      <c r="B2" s="4"/>
      <c r="C2" s="4"/>
      <c r="D2" s="4"/>
      <c r="E2" s="4"/>
      <c r="F2" s="4"/>
      <c r="G2" s="4"/>
      <c r="H2" s="4"/>
      <c r="I2" s="4"/>
      <c r="J2" s="4"/>
      <c r="K2" s="4"/>
      <c r="L2" s="4"/>
      <c r="M2" s="4"/>
      <c r="N2" s="4"/>
      <c r="O2" s="4"/>
    </row>
    <row r="3" ht="24" customHeight="1" spans="1:15">
      <c r="A3" s="149" t="str">
        <f>"单位名称："&amp;"景洪市卫生健康局"</f>
        <v>单位名称：景洪市卫生健康局</v>
      </c>
      <c r="B3" s="149"/>
      <c r="C3" s="149"/>
      <c r="D3" s="149"/>
      <c r="E3" s="149"/>
      <c r="F3" s="149"/>
      <c r="G3" s="149"/>
      <c r="H3" s="149"/>
      <c r="I3" s="149"/>
      <c r="J3" s="149"/>
      <c r="K3" s="149"/>
      <c r="L3" s="149"/>
      <c r="M3" s="6"/>
      <c r="N3" s="6"/>
      <c r="O3" s="95" t="s">
        <v>1</v>
      </c>
    </row>
    <row r="4" ht="19.5" customHeight="1" spans="1:15">
      <c r="A4" s="8" t="s">
        <v>46</v>
      </c>
      <c r="B4" s="8" t="s">
        <v>47</v>
      </c>
      <c r="C4" s="8" t="s">
        <v>29</v>
      </c>
      <c r="D4" s="10" t="s">
        <v>32</v>
      </c>
      <c r="E4" s="11" t="s">
        <v>48</v>
      </c>
      <c r="F4" s="12" t="s">
        <v>49</v>
      </c>
      <c r="G4" s="8" t="s">
        <v>33</v>
      </c>
      <c r="H4" s="8" t="s">
        <v>34</v>
      </c>
      <c r="I4" s="8" t="s">
        <v>50</v>
      </c>
      <c r="J4" s="10" t="s">
        <v>51</v>
      </c>
      <c r="K4" s="11"/>
      <c r="L4" s="11"/>
      <c r="M4" s="11"/>
      <c r="N4" s="11"/>
      <c r="O4" s="12"/>
    </row>
    <row r="5" ht="33.75" customHeight="1" spans="1:15">
      <c r="A5" s="15"/>
      <c r="B5" s="15"/>
      <c r="C5" s="15"/>
      <c r="D5" s="17" t="s">
        <v>31</v>
      </c>
      <c r="E5" s="87" t="s">
        <v>48</v>
      </c>
      <c r="F5" s="87" t="s">
        <v>49</v>
      </c>
      <c r="G5" s="15"/>
      <c r="H5" s="15"/>
      <c r="I5" s="15"/>
      <c r="J5" s="17" t="s">
        <v>31</v>
      </c>
      <c r="K5" s="38" t="s">
        <v>52</v>
      </c>
      <c r="L5" s="38" t="s">
        <v>53</v>
      </c>
      <c r="M5" s="38" t="s">
        <v>54</v>
      </c>
      <c r="N5" s="38" t="s">
        <v>55</v>
      </c>
      <c r="O5" s="38" t="s">
        <v>56</v>
      </c>
    </row>
    <row r="6" ht="19.5" customHeight="1" spans="1:15">
      <c r="A6" s="169">
        <v>1</v>
      </c>
      <c r="B6" s="169">
        <v>2</v>
      </c>
      <c r="C6" s="170">
        <v>3</v>
      </c>
      <c r="D6" s="170">
        <v>4</v>
      </c>
      <c r="E6" s="170">
        <v>5</v>
      </c>
      <c r="F6" s="170">
        <v>6</v>
      </c>
      <c r="G6" s="170">
        <v>7</v>
      </c>
      <c r="H6" s="170">
        <v>8</v>
      </c>
      <c r="I6" s="170">
        <v>9</v>
      </c>
      <c r="J6" s="170">
        <v>10</v>
      </c>
      <c r="K6" s="170">
        <v>11</v>
      </c>
      <c r="L6" s="170">
        <v>12</v>
      </c>
      <c r="M6" s="170">
        <v>13</v>
      </c>
      <c r="N6" s="170">
        <v>14</v>
      </c>
      <c r="O6" s="170">
        <v>15</v>
      </c>
    </row>
    <row r="7" ht="21.75" customHeight="1" spans="1:15">
      <c r="A7" s="19" t="s">
        <v>57</v>
      </c>
      <c r="B7" s="19" t="s">
        <v>58</v>
      </c>
      <c r="C7" s="20">
        <v>557339.68</v>
      </c>
      <c r="D7" s="20">
        <v>557339.68</v>
      </c>
      <c r="E7" s="20">
        <v>557339.68</v>
      </c>
      <c r="F7" s="20"/>
      <c r="G7" s="20"/>
      <c r="H7" s="20"/>
      <c r="I7" s="20"/>
      <c r="J7" s="20"/>
      <c r="K7" s="20"/>
      <c r="L7" s="20"/>
      <c r="M7" s="20"/>
      <c r="N7" s="20"/>
      <c r="O7" s="20"/>
    </row>
    <row r="8" ht="21.75" customHeight="1" spans="1:15">
      <c r="A8" s="92" t="s">
        <v>59</v>
      </c>
      <c r="B8" s="92" t="s">
        <v>60</v>
      </c>
      <c r="C8" s="20">
        <v>557339.68</v>
      </c>
      <c r="D8" s="20">
        <v>557339.68</v>
      </c>
      <c r="E8" s="20">
        <v>557339.68</v>
      </c>
      <c r="F8" s="20"/>
      <c r="G8" s="20"/>
      <c r="H8" s="20"/>
      <c r="I8" s="20"/>
      <c r="J8" s="20"/>
      <c r="K8" s="20"/>
      <c r="L8" s="20"/>
      <c r="M8" s="20"/>
      <c r="N8" s="20"/>
      <c r="O8" s="20"/>
    </row>
    <row r="9" ht="21.75" customHeight="1" spans="1:15">
      <c r="A9" s="156" t="s">
        <v>61</v>
      </c>
      <c r="B9" s="156" t="s">
        <v>62</v>
      </c>
      <c r="C9" s="20">
        <v>17400</v>
      </c>
      <c r="D9" s="20">
        <v>17400</v>
      </c>
      <c r="E9" s="20">
        <v>17400</v>
      </c>
      <c r="F9" s="20"/>
      <c r="G9" s="20"/>
      <c r="H9" s="20"/>
      <c r="I9" s="20"/>
      <c r="J9" s="20"/>
      <c r="K9" s="20"/>
      <c r="L9" s="20"/>
      <c r="M9" s="20"/>
      <c r="N9" s="20"/>
      <c r="O9" s="20"/>
    </row>
    <row r="10" ht="21.75" customHeight="1" spans="1:15">
      <c r="A10" s="156" t="s">
        <v>63</v>
      </c>
      <c r="B10" s="156" t="s">
        <v>64</v>
      </c>
      <c r="C10" s="20">
        <v>539939.68</v>
      </c>
      <c r="D10" s="20">
        <v>539939.68</v>
      </c>
      <c r="E10" s="20">
        <v>539939.68</v>
      </c>
      <c r="F10" s="20"/>
      <c r="G10" s="20"/>
      <c r="H10" s="20"/>
      <c r="I10" s="20"/>
      <c r="J10" s="20"/>
      <c r="K10" s="20"/>
      <c r="L10" s="20"/>
      <c r="M10" s="20"/>
      <c r="N10" s="20"/>
      <c r="O10" s="20"/>
    </row>
    <row r="11" ht="21.75" customHeight="1" spans="1:15">
      <c r="A11" s="19" t="s">
        <v>65</v>
      </c>
      <c r="B11" s="19" t="s">
        <v>66</v>
      </c>
      <c r="C11" s="20">
        <v>11014673.64</v>
      </c>
      <c r="D11" s="20">
        <v>10994673.64</v>
      </c>
      <c r="E11" s="20">
        <v>5322997.64</v>
      </c>
      <c r="F11" s="20">
        <v>5671676</v>
      </c>
      <c r="G11" s="20"/>
      <c r="H11" s="20"/>
      <c r="I11" s="20"/>
      <c r="J11" s="20">
        <v>20000</v>
      </c>
      <c r="K11" s="20"/>
      <c r="L11" s="20"/>
      <c r="M11" s="20"/>
      <c r="N11" s="20"/>
      <c r="O11" s="20">
        <v>20000</v>
      </c>
    </row>
    <row r="12" ht="21.75" customHeight="1" spans="1:15">
      <c r="A12" s="92" t="s">
        <v>67</v>
      </c>
      <c r="B12" s="92" t="s">
        <v>68</v>
      </c>
      <c r="C12" s="20">
        <v>4838043.32</v>
      </c>
      <c r="D12" s="20">
        <v>4818043.32</v>
      </c>
      <c r="E12" s="20">
        <v>4768043.32</v>
      </c>
      <c r="F12" s="20">
        <v>50000</v>
      </c>
      <c r="G12" s="20"/>
      <c r="H12" s="20"/>
      <c r="I12" s="20"/>
      <c r="J12" s="20">
        <v>20000</v>
      </c>
      <c r="K12" s="20"/>
      <c r="L12" s="20"/>
      <c r="M12" s="20"/>
      <c r="N12" s="20"/>
      <c r="O12" s="20">
        <v>20000</v>
      </c>
    </row>
    <row r="13" ht="21.75" customHeight="1" spans="1:15">
      <c r="A13" s="156" t="s">
        <v>69</v>
      </c>
      <c r="B13" s="156" t="s">
        <v>70</v>
      </c>
      <c r="C13" s="20">
        <v>4109375.2</v>
      </c>
      <c r="D13" s="20">
        <v>4109375.2</v>
      </c>
      <c r="E13" s="20">
        <v>4109375.2</v>
      </c>
      <c r="F13" s="20"/>
      <c r="G13" s="20"/>
      <c r="H13" s="20"/>
      <c r="I13" s="20"/>
      <c r="J13" s="20"/>
      <c r="K13" s="20"/>
      <c r="L13" s="20"/>
      <c r="M13" s="20"/>
      <c r="N13" s="20"/>
      <c r="O13" s="20"/>
    </row>
    <row r="14" ht="21.75" customHeight="1" spans="1:15">
      <c r="A14" s="156" t="s">
        <v>71</v>
      </c>
      <c r="B14" s="156" t="s">
        <v>72</v>
      </c>
      <c r="C14" s="20">
        <v>40000</v>
      </c>
      <c r="D14" s="20">
        <v>40000</v>
      </c>
      <c r="E14" s="20"/>
      <c r="F14" s="20">
        <v>40000</v>
      </c>
      <c r="G14" s="20"/>
      <c r="H14" s="20"/>
      <c r="I14" s="20"/>
      <c r="J14" s="20"/>
      <c r="K14" s="20"/>
      <c r="L14" s="20"/>
      <c r="M14" s="20"/>
      <c r="N14" s="20"/>
      <c r="O14" s="20"/>
    </row>
    <row r="15" ht="21.75" customHeight="1" spans="1:15">
      <c r="A15" s="156" t="s">
        <v>73</v>
      </c>
      <c r="B15" s="156" t="s">
        <v>74</v>
      </c>
      <c r="C15" s="20">
        <v>688668.12</v>
      </c>
      <c r="D15" s="20">
        <v>668668.12</v>
      </c>
      <c r="E15" s="20">
        <v>658668.12</v>
      </c>
      <c r="F15" s="20">
        <v>10000</v>
      </c>
      <c r="G15" s="20"/>
      <c r="H15" s="20"/>
      <c r="I15" s="20"/>
      <c r="J15" s="20">
        <v>20000</v>
      </c>
      <c r="K15" s="20"/>
      <c r="L15" s="20"/>
      <c r="M15" s="20"/>
      <c r="N15" s="20"/>
      <c r="O15" s="20">
        <v>20000</v>
      </c>
    </row>
    <row r="16" ht="21.75" customHeight="1" spans="1:15">
      <c r="A16" s="92" t="s">
        <v>75</v>
      </c>
      <c r="B16" s="92" t="s">
        <v>76</v>
      </c>
      <c r="C16" s="20">
        <v>1762200</v>
      </c>
      <c r="D16" s="20">
        <v>1762200</v>
      </c>
      <c r="E16" s="20"/>
      <c r="F16" s="20">
        <v>1762200</v>
      </c>
      <c r="G16" s="20"/>
      <c r="H16" s="20"/>
      <c r="I16" s="20"/>
      <c r="J16" s="20"/>
      <c r="K16" s="20"/>
      <c r="L16" s="20"/>
      <c r="M16" s="20"/>
      <c r="N16" s="20"/>
      <c r="O16" s="20"/>
    </row>
    <row r="17" ht="21.75" customHeight="1" spans="1:15">
      <c r="A17" s="156" t="s">
        <v>77</v>
      </c>
      <c r="B17" s="156" t="s">
        <v>78</v>
      </c>
      <c r="C17" s="20">
        <v>1762200</v>
      </c>
      <c r="D17" s="20">
        <v>1762200</v>
      </c>
      <c r="E17" s="20"/>
      <c r="F17" s="20">
        <v>1762200</v>
      </c>
      <c r="G17" s="20"/>
      <c r="H17" s="20"/>
      <c r="I17" s="20"/>
      <c r="J17" s="20"/>
      <c r="K17" s="20"/>
      <c r="L17" s="20"/>
      <c r="M17" s="20"/>
      <c r="N17" s="20"/>
      <c r="O17" s="20"/>
    </row>
    <row r="18" ht="21.75" customHeight="1" spans="1:15">
      <c r="A18" s="92" t="s">
        <v>79</v>
      </c>
      <c r="B18" s="92" t="s">
        <v>80</v>
      </c>
      <c r="C18" s="20">
        <v>1083000</v>
      </c>
      <c r="D18" s="20">
        <v>1083000</v>
      </c>
      <c r="E18" s="20"/>
      <c r="F18" s="20">
        <v>1083000</v>
      </c>
      <c r="G18" s="20"/>
      <c r="H18" s="20"/>
      <c r="I18" s="20"/>
      <c r="J18" s="20"/>
      <c r="K18" s="20"/>
      <c r="L18" s="20"/>
      <c r="M18" s="20"/>
      <c r="N18" s="20"/>
      <c r="O18" s="20"/>
    </row>
    <row r="19" ht="21.75" customHeight="1" spans="1:15">
      <c r="A19" s="156" t="s">
        <v>81</v>
      </c>
      <c r="B19" s="156" t="s">
        <v>82</v>
      </c>
      <c r="C19" s="20">
        <v>983000</v>
      </c>
      <c r="D19" s="20">
        <v>983000</v>
      </c>
      <c r="E19" s="20"/>
      <c r="F19" s="20">
        <v>983000</v>
      </c>
      <c r="G19" s="20"/>
      <c r="H19" s="20"/>
      <c r="I19" s="20"/>
      <c r="J19" s="20"/>
      <c r="K19" s="20"/>
      <c r="L19" s="20"/>
      <c r="M19" s="20"/>
      <c r="N19" s="20"/>
      <c r="O19" s="20"/>
    </row>
    <row r="20" ht="21.75" customHeight="1" spans="1:15">
      <c r="A20" s="156" t="s">
        <v>83</v>
      </c>
      <c r="B20" s="156" t="s">
        <v>84</v>
      </c>
      <c r="C20" s="20">
        <v>100000</v>
      </c>
      <c r="D20" s="20">
        <v>100000</v>
      </c>
      <c r="E20" s="20"/>
      <c r="F20" s="20">
        <v>100000</v>
      </c>
      <c r="G20" s="20"/>
      <c r="H20" s="20"/>
      <c r="I20" s="20"/>
      <c r="J20" s="20"/>
      <c r="K20" s="20"/>
      <c r="L20" s="20"/>
      <c r="M20" s="20"/>
      <c r="N20" s="20"/>
      <c r="O20" s="20"/>
    </row>
    <row r="21" ht="21.75" customHeight="1" spans="1:15">
      <c r="A21" s="92" t="s">
        <v>85</v>
      </c>
      <c r="B21" s="92" t="s">
        <v>86</v>
      </c>
      <c r="C21" s="20">
        <v>2776476</v>
      </c>
      <c r="D21" s="20">
        <v>2776476</v>
      </c>
      <c r="E21" s="20"/>
      <c r="F21" s="20">
        <v>2776476</v>
      </c>
      <c r="G21" s="20"/>
      <c r="H21" s="20"/>
      <c r="I21" s="20"/>
      <c r="J21" s="20"/>
      <c r="K21" s="20"/>
      <c r="L21" s="20"/>
      <c r="M21" s="20"/>
      <c r="N21" s="20"/>
      <c r="O21" s="20"/>
    </row>
    <row r="22" ht="21.75" customHeight="1" spans="1:15">
      <c r="A22" s="156" t="s">
        <v>87</v>
      </c>
      <c r="B22" s="156" t="s">
        <v>88</v>
      </c>
      <c r="C22" s="20">
        <v>2776476</v>
      </c>
      <c r="D22" s="20">
        <v>2776476</v>
      </c>
      <c r="E22" s="20"/>
      <c r="F22" s="20">
        <v>2776476</v>
      </c>
      <c r="G22" s="20"/>
      <c r="H22" s="20"/>
      <c r="I22" s="20"/>
      <c r="J22" s="20"/>
      <c r="K22" s="20"/>
      <c r="L22" s="20"/>
      <c r="M22" s="20"/>
      <c r="N22" s="20"/>
      <c r="O22" s="20"/>
    </row>
    <row r="23" ht="21.75" customHeight="1" spans="1:15">
      <c r="A23" s="92" t="s">
        <v>89</v>
      </c>
      <c r="B23" s="92" t="s">
        <v>90</v>
      </c>
      <c r="C23" s="20">
        <v>554954.32</v>
      </c>
      <c r="D23" s="20">
        <v>554954.32</v>
      </c>
      <c r="E23" s="20">
        <v>554954.32</v>
      </c>
      <c r="F23" s="20"/>
      <c r="G23" s="20"/>
      <c r="H23" s="20"/>
      <c r="I23" s="20"/>
      <c r="J23" s="20"/>
      <c r="K23" s="20"/>
      <c r="L23" s="20"/>
      <c r="M23" s="20"/>
      <c r="N23" s="20"/>
      <c r="O23" s="20"/>
    </row>
    <row r="24" ht="21.75" customHeight="1" spans="1:15">
      <c r="A24" s="156" t="s">
        <v>91</v>
      </c>
      <c r="B24" s="156" t="s">
        <v>92</v>
      </c>
      <c r="C24" s="20">
        <v>240043.02</v>
      </c>
      <c r="D24" s="20">
        <v>240043.02</v>
      </c>
      <c r="E24" s="20">
        <v>240043.02</v>
      </c>
      <c r="F24" s="20"/>
      <c r="G24" s="20"/>
      <c r="H24" s="20"/>
      <c r="I24" s="20"/>
      <c r="J24" s="20"/>
      <c r="K24" s="20"/>
      <c r="L24" s="20"/>
      <c r="M24" s="20"/>
      <c r="N24" s="20"/>
      <c r="O24" s="20"/>
    </row>
    <row r="25" ht="21.75" customHeight="1" spans="1:15">
      <c r="A25" s="156" t="s">
        <v>93</v>
      </c>
      <c r="B25" s="156" t="s">
        <v>94</v>
      </c>
      <c r="C25" s="20">
        <v>45716.9</v>
      </c>
      <c r="D25" s="20">
        <v>45716.9</v>
      </c>
      <c r="E25" s="20">
        <v>45716.9</v>
      </c>
      <c r="F25" s="20"/>
      <c r="G25" s="20"/>
      <c r="H25" s="20"/>
      <c r="I25" s="20"/>
      <c r="J25" s="20"/>
      <c r="K25" s="20"/>
      <c r="L25" s="20"/>
      <c r="M25" s="20"/>
      <c r="N25" s="20"/>
      <c r="O25" s="20"/>
    </row>
    <row r="26" ht="21.75" customHeight="1" spans="1:15">
      <c r="A26" s="156" t="s">
        <v>95</v>
      </c>
      <c r="B26" s="156" t="s">
        <v>96</v>
      </c>
      <c r="C26" s="20">
        <v>246065.15</v>
      </c>
      <c r="D26" s="20">
        <v>246065.15</v>
      </c>
      <c r="E26" s="20">
        <v>246065.15</v>
      </c>
      <c r="F26" s="20"/>
      <c r="G26" s="20"/>
      <c r="H26" s="20"/>
      <c r="I26" s="20"/>
      <c r="J26" s="20"/>
      <c r="K26" s="20"/>
      <c r="L26" s="20"/>
      <c r="M26" s="20"/>
      <c r="N26" s="20"/>
      <c r="O26" s="20"/>
    </row>
    <row r="27" ht="21.75" customHeight="1" spans="1:15">
      <c r="A27" s="156" t="s">
        <v>97</v>
      </c>
      <c r="B27" s="156" t="s">
        <v>98</v>
      </c>
      <c r="C27" s="20">
        <v>23129.25</v>
      </c>
      <c r="D27" s="20">
        <v>23129.25</v>
      </c>
      <c r="E27" s="20">
        <v>23129.25</v>
      </c>
      <c r="F27" s="20"/>
      <c r="G27" s="20"/>
      <c r="H27" s="20"/>
      <c r="I27" s="20"/>
      <c r="J27" s="20"/>
      <c r="K27" s="20"/>
      <c r="L27" s="20"/>
      <c r="M27" s="20"/>
      <c r="N27" s="20"/>
      <c r="O27" s="20"/>
    </row>
    <row r="28" ht="21.75" customHeight="1" spans="1:15">
      <c r="A28" s="19" t="s">
        <v>99</v>
      </c>
      <c r="B28" s="19" t="s">
        <v>100</v>
      </c>
      <c r="C28" s="20">
        <v>448824.36</v>
      </c>
      <c r="D28" s="20">
        <v>448824.36</v>
      </c>
      <c r="E28" s="20">
        <v>448824.36</v>
      </c>
      <c r="F28" s="20"/>
      <c r="G28" s="20"/>
      <c r="H28" s="20"/>
      <c r="I28" s="20"/>
      <c r="J28" s="20"/>
      <c r="K28" s="20"/>
      <c r="L28" s="20"/>
      <c r="M28" s="20"/>
      <c r="N28" s="20"/>
      <c r="O28" s="20"/>
    </row>
    <row r="29" ht="21.75" customHeight="1" spans="1:15">
      <c r="A29" s="92" t="s">
        <v>101</v>
      </c>
      <c r="B29" s="92" t="s">
        <v>102</v>
      </c>
      <c r="C29" s="20">
        <v>448824.36</v>
      </c>
      <c r="D29" s="20">
        <v>448824.36</v>
      </c>
      <c r="E29" s="20">
        <v>448824.36</v>
      </c>
      <c r="F29" s="20"/>
      <c r="G29" s="20"/>
      <c r="H29" s="20"/>
      <c r="I29" s="20"/>
      <c r="J29" s="20"/>
      <c r="K29" s="20"/>
      <c r="L29" s="20"/>
      <c r="M29" s="20"/>
      <c r="N29" s="20"/>
      <c r="O29" s="20"/>
    </row>
    <row r="30" ht="21.75" customHeight="1" spans="1:15">
      <c r="A30" s="156" t="s">
        <v>103</v>
      </c>
      <c r="B30" s="156" t="s">
        <v>104</v>
      </c>
      <c r="C30" s="20">
        <v>448824.36</v>
      </c>
      <c r="D30" s="20">
        <v>448824.36</v>
      </c>
      <c r="E30" s="20">
        <v>448824.36</v>
      </c>
      <c r="F30" s="20"/>
      <c r="G30" s="20"/>
      <c r="H30" s="20"/>
      <c r="I30" s="20"/>
      <c r="J30" s="20"/>
      <c r="K30" s="20"/>
      <c r="L30" s="20"/>
      <c r="M30" s="20"/>
      <c r="N30" s="20"/>
      <c r="O30" s="20"/>
    </row>
    <row r="31" ht="21.75" customHeight="1" spans="1:15">
      <c r="A31" s="21" t="s">
        <v>105</v>
      </c>
      <c r="B31" s="21" t="s">
        <v>105</v>
      </c>
      <c r="C31" s="20">
        <v>12020837.68</v>
      </c>
      <c r="D31" s="20">
        <v>12000837.68</v>
      </c>
      <c r="E31" s="20">
        <v>6329161.68</v>
      </c>
      <c r="F31" s="20">
        <v>5671676</v>
      </c>
      <c r="G31" s="20"/>
      <c r="H31" s="20"/>
      <c r="I31" s="20"/>
      <c r="J31" s="20">
        <v>20000</v>
      </c>
      <c r="K31" s="20"/>
      <c r="L31" s="20"/>
      <c r="M31" s="20"/>
      <c r="N31" s="20"/>
      <c r="O31" s="20">
        <v>20000</v>
      </c>
    </row>
  </sheetData>
  <mergeCells count="11">
    <mergeCell ref="A2:O2"/>
    <mergeCell ref="A3:L3"/>
    <mergeCell ref="D4:F4"/>
    <mergeCell ref="J4:O4"/>
    <mergeCell ref="A31:B31"/>
    <mergeCell ref="A4:A5"/>
    <mergeCell ref="B4:B5"/>
    <mergeCell ref="C4:C5"/>
    <mergeCell ref="G4:G5"/>
    <mergeCell ref="H4:H5"/>
    <mergeCell ref="I4:I5"/>
  </mergeCells>
  <printOptions horizontalCentered="1"/>
  <pageMargins left="0.3" right="0.3" top="0.41" bottom="0.41" header="0.25" footer="0.25"/>
  <pageSetup paperSize="9" scale="58"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6"/>
  <sheetViews>
    <sheetView showZeros="0" workbookViewId="0">
      <selection activeCell="A1" sqref="A1"/>
    </sheetView>
  </sheetViews>
  <sheetFormatPr defaultColWidth="10.6555555555556" defaultRowHeight="14.25" customHeight="1" outlineLevelCol="3"/>
  <cols>
    <col min="1" max="1" width="45.8333333333333" customWidth="1"/>
    <col min="2" max="2" width="36" customWidth="1"/>
    <col min="3" max="3" width="41.8333333333333" customWidth="1"/>
    <col min="4" max="4" width="34.8333333333333" customWidth="1"/>
  </cols>
  <sheetData>
    <row r="1" ht="19.5" customHeight="1" spans="4:4">
      <c r="D1" s="30" t="s">
        <v>106</v>
      </c>
    </row>
    <row r="2" ht="36" customHeight="1" spans="1:4">
      <c r="A2" s="4" t="str">
        <f>"2025"&amp;"年部门财政拨款收支预算总表"</f>
        <v>2025年部门财政拨款收支预算总表</v>
      </c>
      <c r="B2" s="4"/>
      <c r="C2" s="4"/>
      <c r="D2" s="4"/>
    </row>
    <row r="3" ht="24" customHeight="1" spans="1:4">
      <c r="A3" s="5" t="str">
        <f>"单位名称："&amp;"景洪市卫生健康局"</f>
        <v>单位名称：景洪市卫生健康局</v>
      </c>
      <c r="B3" s="5"/>
      <c r="C3" s="159"/>
      <c r="D3" s="95" t="s">
        <v>1</v>
      </c>
    </row>
    <row r="4" ht="19.5" customHeight="1" spans="1:4">
      <c r="A4" s="10" t="s">
        <v>2</v>
      </c>
      <c r="B4" s="12"/>
      <c r="C4" s="10" t="s">
        <v>3</v>
      </c>
      <c r="D4" s="12"/>
    </row>
    <row r="5" ht="21.75" customHeight="1" spans="1:4">
      <c r="A5" s="25" t="s">
        <v>4</v>
      </c>
      <c r="B5" s="101" t="s">
        <v>5</v>
      </c>
      <c r="C5" s="25" t="s">
        <v>107</v>
      </c>
      <c r="D5" s="101" t="s">
        <v>5</v>
      </c>
    </row>
    <row r="6" ht="17.25" customHeight="1" spans="1:4">
      <c r="A6" s="27"/>
      <c r="B6" s="104"/>
      <c r="C6" s="27"/>
      <c r="D6" s="104"/>
    </row>
    <row r="7" ht="17.25" customHeight="1" spans="1:4">
      <c r="A7" s="160" t="s">
        <v>108</v>
      </c>
      <c r="B7" s="20">
        <v>12000837.68</v>
      </c>
      <c r="C7" s="161" t="s">
        <v>109</v>
      </c>
      <c r="D7" s="162">
        <v>12000837.68</v>
      </c>
    </row>
    <row r="8" ht="17.25" customHeight="1" spans="1:4">
      <c r="A8" s="163" t="s">
        <v>110</v>
      </c>
      <c r="B8" s="20">
        <v>12000837.68</v>
      </c>
      <c r="C8" s="161" t="str">
        <f>"（"&amp;"一"&amp;"）"&amp;"社会保障和就业支出"</f>
        <v>（一）社会保障和就业支出</v>
      </c>
      <c r="D8" s="162">
        <v>557339.68</v>
      </c>
    </row>
    <row r="9" ht="17.25" customHeight="1" spans="1:4">
      <c r="A9" s="163" t="s">
        <v>111</v>
      </c>
      <c r="B9" s="20"/>
      <c r="C9" s="161" t="str">
        <f>"（"&amp;"二"&amp;"）"&amp;"卫生健康支出"</f>
        <v>（二）卫生健康支出</v>
      </c>
      <c r="D9" s="162">
        <v>10994673.64</v>
      </c>
    </row>
    <row r="10" ht="17.25" customHeight="1" spans="1:4">
      <c r="A10" s="163" t="s">
        <v>112</v>
      </c>
      <c r="B10" s="20"/>
      <c r="C10" s="161" t="str">
        <f>"（"&amp;"三"&amp;"）"&amp;"住房保障支出"</f>
        <v>（三）住房保障支出</v>
      </c>
      <c r="D10" s="162">
        <v>448824.36</v>
      </c>
    </row>
    <row r="11" ht="17.25" customHeight="1" spans="1:4">
      <c r="A11" s="163" t="s">
        <v>113</v>
      </c>
      <c r="B11" s="20"/>
      <c r="C11" s="161"/>
      <c r="D11" s="162"/>
    </row>
    <row r="12" ht="17.25" customHeight="1" spans="1:4">
      <c r="A12" s="163" t="s">
        <v>110</v>
      </c>
      <c r="B12" s="20"/>
      <c r="C12" s="161"/>
      <c r="D12" s="162"/>
    </row>
    <row r="13" ht="17.25" customHeight="1" spans="1:4">
      <c r="A13" s="163" t="s">
        <v>111</v>
      </c>
      <c r="B13" s="20"/>
      <c r="C13" s="161"/>
      <c r="D13" s="162"/>
    </row>
    <row r="14" ht="17.25" customHeight="1" spans="1:4">
      <c r="A14" s="163" t="s">
        <v>112</v>
      </c>
      <c r="B14" s="20"/>
      <c r="C14" s="161"/>
      <c r="D14" s="162"/>
    </row>
    <row r="15" customHeight="1" spans="1:4">
      <c r="A15" s="164"/>
      <c r="B15" s="165"/>
      <c r="C15" s="166" t="s">
        <v>114</v>
      </c>
      <c r="D15" s="165"/>
    </row>
    <row r="16" ht="17.25" customHeight="1" spans="1:4">
      <c r="A16" s="167" t="s">
        <v>115</v>
      </c>
      <c r="B16" s="168">
        <v>12000837.68</v>
      </c>
      <c r="C16" s="164" t="s">
        <v>25</v>
      </c>
      <c r="D16" s="168">
        <v>12000837.68</v>
      </c>
    </row>
  </sheetData>
  <mergeCells count="8">
    <mergeCell ref="A2:D2"/>
    <mergeCell ref="A3:B3"/>
    <mergeCell ref="A4:B4"/>
    <mergeCell ref="C4:D4"/>
    <mergeCell ref="A5:A6"/>
    <mergeCell ref="B5:B6"/>
    <mergeCell ref="C5:C6"/>
    <mergeCell ref="D5:D6"/>
  </mergeCells>
  <printOptions horizontalCentered="1"/>
  <pageMargins left="0.3" right="0.3" top="0.41" bottom="0.41" header="0.25" footer="0.25"/>
  <pageSetup paperSize="9" scale="78"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31"/>
  <sheetViews>
    <sheetView showZeros="0" workbookViewId="0">
      <selection activeCell="A1" sqref="A1"/>
    </sheetView>
  </sheetViews>
  <sheetFormatPr defaultColWidth="10.6555555555556" defaultRowHeight="14.25" customHeight="1" outlineLevelCol="6"/>
  <cols>
    <col min="1" max="1" width="23.5" customWidth="1"/>
    <col min="2" max="2" width="51.3333333333333" customWidth="1"/>
    <col min="3" max="3" width="28.3333333333333" customWidth="1"/>
    <col min="4" max="4" width="23.8333333333333" customWidth="1"/>
    <col min="5" max="7" width="28.3333333333333" customWidth="1"/>
  </cols>
  <sheetData>
    <row r="1" customHeight="1" spans="4:7">
      <c r="D1" s="112"/>
      <c r="F1" s="150"/>
      <c r="G1" s="30" t="s">
        <v>116</v>
      </c>
    </row>
    <row r="2" ht="39" customHeight="1" spans="1:7">
      <c r="A2" s="4" t="str">
        <f>"2025"&amp;"年一般公共预算支出预算表（按功能科目分类）"</f>
        <v>2025年一般公共预算支出预算表（按功能科目分类）</v>
      </c>
      <c r="B2" s="4"/>
      <c r="C2" s="4"/>
      <c r="D2" s="4"/>
      <c r="E2" s="4"/>
      <c r="F2" s="4"/>
      <c r="G2" s="4"/>
    </row>
    <row r="3" ht="18" customHeight="1" spans="1:7">
      <c r="A3" s="5" t="str">
        <f>"单位名称："&amp;"景洪市卫生健康局"</f>
        <v>单位名称：景洪市卫生健康局</v>
      </c>
      <c r="B3" s="5"/>
      <c r="C3" s="5"/>
      <c r="D3" s="5"/>
      <c r="E3" s="5"/>
      <c r="F3" s="95"/>
      <c r="G3" s="95" t="s">
        <v>1</v>
      </c>
    </row>
    <row r="4" ht="20.25" customHeight="1" spans="1:7">
      <c r="A4" s="151" t="s">
        <v>117</v>
      </c>
      <c r="B4" s="152"/>
      <c r="C4" s="101" t="s">
        <v>29</v>
      </c>
      <c r="D4" s="137" t="s">
        <v>48</v>
      </c>
      <c r="E4" s="140"/>
      <c r="F4" s="141"/>
      <c r="G4" s="153" t="s">
        <v>49</v>
      </c>
    </row>
    <row r="5" ht="20.25" customHeight="1" spans="1:7">
      <c r="A5" s="154" t="s">
        <v>46</v>
      </c>
      <c r="B5" s="154" t="s">
        <v>47</v>
      </c>
      <c r="C5" s="104"/>
      <c r="D5" s="17" t="s">
        <v>31</v>
      </c>
      <c r="E5" s="17" t="s">
        <v>118</v>
      </c>
      <c r="F5" s="17" t="s">
        <v>119</v>
      </c>
      <c r="G5" s="88"/>
    </row>
    <row r="6" ht="19.5" customHeight="1" spans="1:7">
      <c r="A6" s="154" t="s">
        <v>120</v>
      </c>
      <c r="B6" s="154" t="s">
        <v>121</v>
      </c>
      <c r="C6" s="154" t="s">
        <v>122</v>
      </c>
      <c r="D6" s="17">
        <v>4</v>
      </c>
      <c r="E6" s="155" t="s">
        <v>123</v>
      </c>
      <c r="F6" s="155" t="s">
        <v>124</v>
      </c>
      <c r="G6" s="154" t="s">
        <v>125</v>
      </c>
    </row>
    <row r="7" ht="18" customHeight="1" spans="1:7">
      <c r="A7" s="19" t="s">
        <v>57</v>
      </c>
      <c r="B7" s="19" t="s">
        <v>58</v>
      </c>
      <c r="C7" s="20">
        <v>557339.68</v>
      </c>
      <c r="D7" s="20">
        <v>557339.68</v>
      </c>
      <c r="E7" s="20">
        <v>539939.68</v>
      </c>
      <c r="F7" s="20">
        <v>17400</v>
      </c>
      <c r="G7" s="20"/>
    </row>
    <row r="8" ht="18" customHeight="1" spans="1:7">
      <c r="A8" s="92" t="s">
        <v>59</v>
      </c>
      <c r="B8" s="92" t="s">
        <v>60</v>
      </c>
      <c r="C8" s="20">
        <v>557339.68</v>
      </c>
      <c r="D8" s="20">
        <v>557339.68</v>
      </c>
      <c r="E8" s="20">
        <v>539939.68</v>
      </c>
      <c r="F8" s="20">
        <v>17400</v>
      </c>
      <c r="G8" s="20"/>
    </row>
    <row r="9" ht="18" customHeight="1" spans="1:7">
      <c r="A9" s="156" t="s">
        <v>61</v>
      </c>
      <c r="B9" s="156" t="s">
        <v>62</v>
      </c>
      <c r="C9" s="20">
        <v>17400</v>
      </c>
      <c r="D9" s="20">
        <v>17400</v>
      </c>
      <c r="E9" s="20"/>
      <c r="F9" s="20">
        <v>17400</v>
      </c>
      <c r="G9" s="20"/>
    </row>
    <row r="10" ht="18" customHeight="1" spans="1:7">
      <c r="A10" s="156" t="s">
        <v>63</v>
      </c>
      <c r="B10" s="156" t="s">
        <v>64</v>
      </c>
      <c r="C10" s="20">
        <v>539939.68</v>
      </c>
      <c r="D10" s="20">
        <v>539939.68</v>
      </c>
      <c r="E10" s="20">
        <v>539939.68</v>
      </c>
      <c r="F10" s="20"/>
      <c r="G10" s="20"/>
    </row>
    <row r="11" ht="18" customHeight="1" spans="1:7">
      <c r="A11" s="19" t="s">
        <v>65</v>
      </c>
      <c r="B11" s="19" t="s">
        <v>66</v>
      </c>
      <c r="C11" s="20">
        <v>10994673.64</v>
      </c>
      <c r="D11" s="20">
        <v>5322997.64</v>
      </c>
      <c r="E11" s="20">
        <v>4776537.32</v>
      </c>
      <c r="F11" s="20">
        <v>546460.32</v>
      </c>
      <c r="G11" s="20">
        <v>5671676</v>
      </c>
    </row>
    <row r="12" ht="18" customHeight="1" spans="1:7">
      <c r="A12" s="92" t="s">
        <v>67</v>
      </c>
      <c r="B12" s="92" t="s">
        <v>68</v>
      </c>
      <c r="C12" s="20">
        <v>4818043.32</v>
      </c>
      <c r="D12" s="20">
        <v>4768043.32</v>
      </c>
      <c r="E12" s="20">
        <v>4221583</v>
      </c>
      <c r="F12" s="20">
        <v>546460.32</v>
      </c>
      <c r="G12" s="20">
        <v>50000</v>
      </c>
    </row>
    <row r="13" ht="18" customHeight="1" spans="1:7">
      <c r="A13" s="156" t="s">
        <v>69</v>
      </c>
      <c r="B13" s="156" t="s">
        <v>70</v>
      </c>
      <c r="C13" s="20">
        <v>4109375.2</v>
      </c>
      <c r="D13" s="20">
        <v>4109375.2</v>
      </c>
      <c r="E13" s="20">
        <v>3608704</v>
      </c>
      <c r="F13" s="20">
        <v>500671.2</v>
      </c>
      <c r="G13" s="20"/>
    </row>
    <row r="14" ht="18" customHeight="1" spans="1:7">
      <c r="A14" s="156" t="s">
        <v>71</v>
      </c>
      <c r="B14" s="156" t="s">
        <v>72</v>
      </c>
      <c r="C14" s="20">
        <v>40000</v>
      </c>
      <c r="D14" s="20"/>
      <c r="E14" s="20"/>
      <c r="F14" s="20"/>
      <c r="G14" s="20">
        <v>40000</v>
      </c>
    </row>
    <row r="15" ht="18" customHeight="1" spans="1:7">
      <c r="A15" s="156" t="s">
        <v>73</v>
      </c>
      <c r="B15" s="156" t="s">
        <v>74</v>
      </c>
      <c r="C15" s="20">
        <v>668668.12</v>
      </c>
      <c r="D15" s="20">
        <v>658668.12</v>
      </c>
      <c r="E15" s="20">
        <v>612879</v>
      </c>
      <c r="F15" s="20">
        <v>45789.12</v>
      </c>
      <c r="G15" s="20">
        <v>10000</v>
      </c>
    </row>
    <row r="16" ht="18" customHeight="1" spans="1:7">
      <c r="A16" s="92" t="s">
        <v>75</v>
      </c>
      <c r="B16" s="92" t="s">
        <v>76</v>
      </c>
      <c r="C16" s="20">
        <v>1762200</v>
      </c>
      <c r="D16" s="20"/>
      <c r="E16" s="20"/>
      <c r="F16" s="20"/>
      <c r="G16" s="20">
        <v>1762200</v>
      </c>
    </row>
    <row r="17" ht="18" customHeight="1" spans="1:7">
      <c r="A17" s="156" t="s">
        <v>77</v>
      </c>
      <c r="B17" s="156" t="s">
        <v>78</v>
      </c>
      <c r="C17" s="20">
        <v>1762200</v>
      </c>
      <c r="D17" s="20"/>
      <c r="E17" s="20"/>
      <c r="F17" s="20"/>
      <c r="G17" s="20">
        <v>1762200</v>
      </c>
    </row>
    <row r="18" ht="18" customHeight="1" spans="1:7">
      <c r="A18" s="92" t="s">
        <v>79</v>
      </c>
      <c r="B18" s="92" t="s">
        <v>80</v>
      </c>
      <c r="C18" s="20">
        <v>1083000</v>
      </c>
      <c r="D18" s="20"/>
      <c r="E18" s="20"/>
      <c r="F18" s="20"/>
      <c r="G18" s="20">
        <v>1083000</v>
      </c>
    </row>
    <row r="19" ht="18" customHeight="1" spans="1:7">
      <c r="A19" s="156" t="s">
        <v>81</v>
      </c>
      <c r="B19" s="156" t="s">
        <v>82</v>
      </c>
      <c r="C19" s="20">
        <v>983000</v>
      </c>
      <c r="D19" s="20"/>
      <c r="E19" s="20"/>
      <c r="F19" s="20"/>
      <c r="G19" s="20">
        <v>983000</v>
      </c>
    </row>
    <row r="20" ht="18" customHeight="1" spans="1:7">
      <c r="A20" s="156" t="s">
        <v>83</v>
      </c>
      <c r="B20" s="156" t="s">
        <v>84</v>
      </c>
      <c r="C20" s="20">
        <v>100000</v>
      </c>
      <c r="D20" s="20"/>
      <c r="E20" s="20"/>
      <c r="F20" s="20"/>
      <c r="G20" s="20">
        <v>100000</v>
      </c>
    </row>
    <row r="21" ht="18" customHeight="1" spans="1:7">
      <c r="A21" s="92" t="s">
        <v>85</v>
      </c>
      <c r="B21" s="92" t="s">
        <v>86</v>
      </c>
      <c r="C21" s="20">
        <v>2776476</v>
      </c>
      <c r="D21" s="20"/>
      <c r="E21" s="20"/>
      <c r="F21" s="20"/>
      <c r="G21" s="20">
        <v>2776476</v>
      </c>
    </row>
    <row r="22" ht="18" customHeight="1" spans="1:7">
      <c r="A22" s="156" t="s">
        <v>87</v>
      </c>
      <c r="B22" s="156" t="s">
        <v>88</v>
      </c>
      <c r="C22" s="20">
        <v>2776476</v>
      </c>
      <c r="D22" s="20"/>
      <c r="E22" s="20"/>
      <c r="F22" s="20"/>
      <c r="G22" s="20">
        <v>2776476</v>
      </c>
    </row>
    <row r="23" ht="18" customHeight="1" spans="1:7">
      <c r="A23" s="92" t="s">
        <v>89</v>
      </c>
      <c r="B23" s="92" t="s">
        <v>90</v>
      </c>
      <c r="C23" s="20">
        <v>554954.32</v>
      </c>
      <c r="D23" s="20">
        <v>554954.32</v>
      </c>
      <c r="E23" s="20">
        <v>554954.32</v>
      </c>
      <c r="F23" s="20"/>
      <c r="G23" s="20"/>
    </row>
    <row r="24" ht="18" customHeight="1" spans="1:7">
      <c r="A24" s="156" t="s">
        <v>91</v>
      </c>
      <c r="B24" s="156" t="s">
        <v>92</v>
      </c>
      <c r="C24" s="20">
        <v>240043.02</v>
      </c>
      <c r="D24" s="20">
        <v>240043.02</v>
      </c>
      <c r="E24" s="20">
        <v>240043.02</v>
      </c>
      <c r="F24" s="20"/>
      <c r="G24" s="20"/>
    </row>
    <row r="25" ht="18" customHeight="1" spans="1:7">
      <c r="A25" s="156" t="s">
        <v>93</v>
      </c>
      <c r="B25" s="156" t="s">
        <v>94</v>
      </c>
      <c r="C25" s="20">
        <v>45716.9</v>
      </c>
      <c r="D25" s="20">
        <v>45716.9</v>
      </c>
      <c r="E25" s="20">
        <v>45716.9</v>
      </c>
      <c r="F25" s="20"/>
      <c r="G25" s="20"/>
    </row>
    <row r="26" ht="18" customHeight="1" spans="1:7">
      <c r="A26" s="156" t="s">
        <v>95</v>
      </c>
      <c r="B26" s="156" t="s">
        <v>96</v>
      </c>
      <c r="C26" s="20">
        <v>246065.15</v>
      </c>
      <c r="D26" s="20">
        <v>246065.15</v>
      </c>
      <c r="E26" s="20">
        <v>246065.15</v>
      </c>
      <c r="F26" s="20"/>
      <c r="G26" s="20"/>
    </row>
    <row r="27" ht="18" customHeight="1" spans="1:7">
      <c r="A27" s="156" t="s">
        <v>97</v>
      </c>
      <c r="B27" s="156" t="s">
        <v>98</v>
      </c>
      <c r="C27" s="20">
        <v>23129.25</v>
      </c>
      <c r="D27" s="20">
        <v>23129.25</v>
      </c>
      <c r="E27" s="20">
        <v>23129.25</v>
      </c>
      <c r="F27" s="20"/>
      <c r="G27" s="20"/>
    </row>
    <row r="28" ht="18" customHeight="1" spans="1:7">
      <c r="A28" s="19" t="s">
        <v>99</v>
      </c>
      <c r="B28" s="19" t="s">
        <v>100</v>
      </c>
      <c r="C28" s="20">
        <v>448824.36</v>
      </c>
      <c r="D28" s="20">
        <v>448824.36</v>
      </c>
      <c r="E28" s="20">
        <v>448824.36</v>
      </c>
      <c r="F28" s="20"/>
      <c r="G28" s="20"/>
    </row>
    <row r="29" ht="18" customHeight="1" spans="1:7">
      <c r="A29" s="92" t="s">
        <v>101</v>
      </c>
      <c r="B29" s="92" t="s">
        <v>102</v>
      </c>
      <c r="C29" s="20">
        <v>448824.36</v>
      </c>
      <c r="D29" s="20">
        <v>448824.36</v>
      </c>
      <c r="E29" s="20">
        <v>448824.36</v>
      </c>
      <c r="F29" s="20"/>
      <c r="G29" s="20"/>
    </row>
    <row r="30" ht="18" customHeight="1" spans="1:7">
      <c r="A30" s="156" t="s">
        <v>103</v>
      </c>
      <c r="B30" s="156" t="s">
        <v>104</v>
      </c>
      <c r="C30" s="20">
        <v>448824.36</v>
      </c>
      <c r="D30" s="20">
        <v>448824.36</v>
      </c>
      <c r="E30" s="20">
        <v>448824.36</v>
      </c>
      <c r="F30" s="20"/>
      <c r="G30" s="20"/>
    </row>
    <row r="31" ht="18" customHeight="1" spans="1:7">
      <c r="A31" s="157" t="s">
        <v>105</v>
      </c>
      <c r="B31" s="158" t="s">
        <v>105</v>
      </c>
      <c r="C31" s="20">
        <v>12000837.68</v>
      </c>
      <c r="D31" s="20">
        <v>6329161.68</v>
      </c>
      <c r="E31" s="20">
        <v>5765301.36</v>
      </c>
      <c r="F31" s="20">
        <v>563860.32</v>
      </c>
      <c r="G31" s="20">
        <v>5671676</v>
      </c>
    </row>
  </sheetData>
  <mergeCells count="7">
    <mergeCell ref="A2:G2"/>
    <mergeCell ref="A3:E3"/>
    <mergeCell ref="A4:B4"/>
    <mergeCell ref="D4:F4"/>
    <mergeCell ref="A31:B31"/>
    <mergeCell ref="C4:C5"/>
    <mergeCell ref="G4:G5"/>
  </mergeCells>
  <printOptions horizontalCentered="1"/>
  <pageMargins left="0.3" right="0.3" top="0.46" bottom="0.46" header="0.4" footer="0.4"/>
  <pageSetup paperSize="9" fitToHeight="10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7"/>
  <sheetViews>
    <sheetView showZeros="0" workbookViewId="0">
      <selection activeCell="A1" sqref="A1"/>
    </sheetView>
  </sheetViews>
  <sheetFormatPr defaultColWidth="10.6555555555556" defaultRowHeight="14.25" customHeight="1" outlineLevelRow="6" outlineLevelCol="5"/>
  <cols>
    <col min="1" max="2" width="32" customWidth="1"/>
    <col min="3" max="6" width="30.1555555555556" customWidth="1"/>
  </cols>
  <sheetData>
    <row r="1" customHeight="1" spans="1:6">
      <c r="A1" s="145"/>
      <c r="B1" s="145"/>
      <c r="C1" s="66"/>
      <c r="D1" s="146"/>
      <c r="F1" s="147" t="s">
        <v>126</v>
      </c>
    </row>
    <row r="2" ht="32.25" customHeight="1" spans="1:6">
      <c r="A2" s="100" t="str">
        <f>"2025"&amp;"年一般公共预算“三公”经费支出预算表"</f>
        <v>2025年一般公共预算“三公”经费支出预算表</v>
      </c>
      <c r="B2" s="148"/>
      <c r="C2" s="148"/>
      <c r="D2" s="148"/>
      <c r="E2" s="148"/>
      <c r="F2" s="148"/>
    </row>
    <row r="3" ht="18.75" customHeight="1" spans="1:6">
      <c r="A3" s="149" t="str">
        <f>"单位名称："&amp;"景洪市卫生健康局"</f>
        <v>单位名称：景洪市卫生健康局</v>
      </c>
      <c r="B3" s="148"/>
      <c r="C3" s="148"/>
      <c r="D3" s="148"/>
      <c r="E3" s="148"/>
      <c r="F3" s="34" t="s">
        <v>127</v>
      </c>
    </row>
    <row r="4" ht="19.5" customHeight="1" spans="1:6">
      <c r="A4" s="9" t="s">
        <v>128</v>
      </c>
      <c r="B4" s="25" t="s">
        <v>129</v>
      </c>
      <c r="C4" s="10" t="s">
        <v>130</v>
      </c>
      <c r="D4" s="11"/>
      <c r="E4" s="12"/>
      <c r="F4" s="25" t="s">
        <v>131</v>
      </c>
    </row>
    <row r="5" ht="19.5" customHeight="1" spans="1:6">
      <c r="A5" s="16"/>
      <c r="B5" s="27"/>
      <c r="C5" s="17" t="s">
        <v>31</v>
      </c>
      <c r="D5" s="17" t="s">
        <v>132</v>
      </c>
      <c r="E5" s="17" t="s">
        <v>133</v>
      </c>
      <c r="F5" s="27"/>
    </row>
    <row r="6" ht="18.75" customHeight="1" spans="1:6">
      <c r="A6" s="38">
        <v>1</v>
      </c>
      <c r="B6" s="38">
        <v>2</v>
      </c>
      <c r="C6" s="35">
        <v>3</v>
      </c>
      <c r="D6" s="38">
        <v>4</v>
      </c>
      <c r="E6" s="38">
        <v>5</v>
      </c>
      <c r="F6" s="38">
        <v>6</v>
      </c>
    </row>
    <row r="7" ht="24" customHeight="1" spans="1:6">
      <c r="A7" s="20">
        <v>134797</v>
      </c>
      <c r="B7" s="20"/>
      <c r="C7" s="20">
        <v>92155</v>
      </c>
      <c r="D7" s="20"/>
      <c r="E7" s="20">
        <v>92155</v>
      </c>
      <c r="F7" s="20">
        <v>42642</v>
      </c>
    </row>
  </sheetData>
  <mergeCells count="6">
    <mergeCell ref="A2:F2"/>
    <mergeCell ref="A3:C3"/>
    <mergeCell ref="C4:E4"/>
    <mergeCell ref="A4:A5"/>
    <mergeCell ref="B4:B5"/>
    <mergeCell ref="F4:F5"/>
  </mergeCells>
  <printOptions horizontalCentered="1"/>
  <pageMargins left="0.3" right="0.3" top="0.46" bottom="0.46" header="0.41" footer="0.41"/>
  <pageSetup paperSize="9" fitToHeight="10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49"/>
  <sheetViews>
    <sheetView showZeros="0" workbookViewId="0">
      <selection activeCell="A1" sqref="A1"/>
    </sheetView>
  </sheetViews>
  <sheetFormatPr defaultColWidth="10.6555555555556" defaultRowHeight="14.25" customHeight="1"/>
  <cols>
    <col min="1" max="1" width="38.3333333333333" customWidth="1"/>
    <col min="2" max="2" width="24.6555555555556" customWidth="1"/>
    <col min="3" max="3" width="31" customWidth="1"/>
    <col min="4" max="4" width="11.8333333333333" customWidth="1"/>
    <col min="5" max="5" width="20.5" customWidth="1"/>
    <col min="6" max="6" width="12" customWidth="1"/>
    <col min="7" max="7" width="26.8333333333333" customWidth="1"/>
    <col min="8" max="24" width="22.1555555555556" customWidth="1"/>
  </cols>
  <sheetData>
    <row r="1" ht="18.75" customHeight="1" spans="2:24">
      <c r="B1" s="133"/>
      <c r="D1" s="134"/>
      <c r="E1" s="134"/>
      <c r="F1" s="134"/>
      <c r="G1" s="134"/>
      <c r="H1" s="67"/>
      <c r="I1" s="67"/>
      <c r="J1" s="2"/>
      <c r="K1" s="67"/>
      <c r="L1" s="67"/>
      <c r="M1" s="67"/>
      <c r="N1" s="67"/>
      <c r="O1" s="2"/>
      <c r="P1" s="2"/>
      <c r="Q1" s="2"/>
      <c r="R1" s="67"/>
      <c r="V1" s="133"/>
      <c r="X1" s="3" t="s">
        <v>134</v>
      </c>
    </row>
    <row r="2" ht="39.75" customHeight="1" spans="1:24">
      <c r="A2" s="135" t="str">
        <f>"2025"&amp;"年部门基本支出预算表"</f>
        <v>2025年部门基本支出预算表</v>
      </c>
      <c r="B2" s="135"/>
      <c r="C2" s="135"/>
      <c r="D2" s="135"/>
      <c r="E2" s="135"/>
      <c r="F2" s="135"/>
      <c r="G2" s="135"/>
      <c r="H2" s="135"/>
      <c r="I2" s="135"/>
      <c r="J2" s="135"/>
      <c r="K2" s="135"/>
      <c r="L2" s="135"/>
      <c r="M2" s="135"/>
      <c r="N2" s="135"/>
      <c r="O2" s="135"/>
      <c r="P2" s="135"/>
      <c r="Q2" s="135"/>
      <c r="R2" s="135"/>
      <c r="S2" s="135"/>
      <c r="T2" s="135"/>
      <c r="U2" s="135"/>
      <c r="V2" s="135"/>
      <c r="W2" s="135"/>
      <c r="X2" s="135"/>
    </row>
    <row r="3" ht="18.75" customHeight="1" spans="1:24">
      <c r="A3" s="5" t="str">
        <f>"单位名称："&amp;"景洪市卫生健康局"</f>
        <v>单位名称：景洪市卫生健康局</v>
      </c>
      <c r="B3" s="5"/>
      <c r="C3" s="5"/>
      <c r="D3" s="5"/>
      <c r="E3" s="5"/>
      <c r="F3" s="5"/>
      <c r="G3" s="5"/>
      <c r="H3" s="136"/>
      <c r="I3" s="136"/>
      <c r="J3" s="6"/>
      <c r="K3" s="136"/>
      <c r="L3" s="136"/>
      <c r="M3" s="136"/>
      <c r="N3" s="136"/>
      <c r="O3" s="6"/>
      <c r="P3" s="6"/>
      <c r="Q3" s="6"/>
      <c r="R3" s="136"/>
      <c r="S3" s="33"/>
      <c r="T3" s="33"/>
      <c r="U3" s="33"/>
      <c r="V3" s="144"/>
      <c r="W3" s="33"/>
      <c r="X3" s="7" t="s">
        <v>127</v>
      </c>
    </row>
    <row r="4" ht="18" customHeight="1" spans="1:24">
      <c r="A4" s="8" t="s">
        <v>135</v>
      </c>
      <c r="B4" s="8" t="s">
        <v>136</v>
      </c>
      <c r="C4" s="8" t="s">
        <v>137</v>
      </c>
      <c r="D4" s="8" t="s">
        <v>138</v>
      </c>
      <c r="E4" s="8" t="s">
        <v>139</v>
      </c>
      <c r="F4" s="8" t="s">
        <v>140</v>
      </c>
      <c r="G4" s="8" t="s">
        <v>141</v>
      </c>
      <c r="H4" s="137" t="s">
        <v>142</v>
      </c>
      <c r="I4" s="140" t="s">
        <v>142</v>
      </c>
      <c r="J4" s="140"/>
      <c r="K4" s="140"/>
      <c r="L4" s="140"/>
      <c r="M4" s="140"/>
      <c r="N4" s="140"/>
      <c r="O4" s="140"/>
      <c r="P4" s="140"/>
      <c r="Q4" s="140"/>
      <c r="R4" s="140" t="s">
        <v>35</v>
      </c>
      <c r="S4" s="140" t="s">
        <v>51</v>
      </c>
      <c r="T4" s="140"/>
      <c r="U4" s="140"/>
      <c r="V4" s="140"/>
      <c r="W4" s="140"/>
      <c r="X4" s="141"/>
    </row>
    <row r="5" ht="18" customHeight="1" spans="1:24">
      <c r="A5" s="13"/>
      <c r="B5" s="13"/>
      <c r="C5" s="13"/>
      <c r="D5" s="13"/>
      <c r="E5" s="13"/>
      <c r="F5" s="13"/>
      <c r="G5" s="13"/>
      <c r="H5" s="101" t="s">
        <v>143</v>
      </c>
      <c r="I5" s="137" t="s">
        <v>32</v>
      </c>
      <c r="J5" s="140"/>
      <c r="K5" s="140"/>
      <c r="L5" s="140"/>
      <c r="M5" s="140"/>
      <c r="N5" s="141"/>
      <c r="O5" s="10" t="s">
        <v>144</v>
      </c>
      <c r="P5" s="11"/>
      <c r="Q5" s="12"/>
      <c r="R5" s="8" t="s">
        <v>35</v>
      </c>
      <c r="S5" s="137" t="s">
        <v>51</v>
      </c>
      <c r="T5" s="140" t="s">
        <v>38</v>
      </c>
      <c r="U5" s="140" t="s">
        <v>51</v>
      </c>
      <c r="V5" s="140" t="s">
        <v>40</v>
      </c>
      <c r="W5" s="140" t="s">
        <v>41</v>
      </c>
      <c r="X5" s="141" t="s">
        <v>42</v>
      </c>
    </row>
    <row r="6" ht="18.75" customHeight="1" spans="1:24">
      <c r="A6" s="13"/>
      <c r="B6" s="13"/>
      <c r="C6" s="13"/>
      <c r="D6" s="13"/>
      <c r="E6" s="13"/>
      <c r="F6" s="13"/>
      <c r="G6" s="13"/>
      <c r="H6" s="138"/>
      <c r="I6" s="142" t="s">
        <v>145</v>
      </c>
      <c r="J6" s="143" t="s">
        <v>146</v>
      </c>
      <c r="K6" s="8" t="s">
        <v>147</v>
      </c>
      <c r="L6" s="8" t="s">
        <v>148</v>
      </c>
      <c r="M6" s="8" t="s">
        <v>149</v>
      </c>
      <c r="N6" s="8" t="s">
        <v>150</v>
      </c>
      <c r="O6" s="8" t="s">
        <v>32</v>
      </c>
      <c r="P6" s="8" t="s">
        <v>33</v>
      </c>
      <c r="Q6" s="8" t="s">
        <v>34</v>
      </c>
      <c r="R6" s="13"/>
      <c r="S6" s="8" t="s">
        <v>31</v>
      </c>
      <c r="T6" s="8" t="s">
        <v>38</v>
      </c>
      <c r="U6" s="8" t="s">
        <v>151</v>
      </c>
      <c r="V6" s="8" t="s">
        <v>40</v>
      </c>
      <c r="W6" s="8" t="s">
        <v>41</v>
      </c>
      <c r="X6" s="8" t="s">
        <v>42</v>
      </c>
    </row>
    <row r="7" ht="37.5" customHeight="1" spans="1:24">
      <c r="A7" s="15"/>
      <c r="B7" s="15"/>
      <c r="C7" s="15"/>
      <c r="D7" s="15"/>
      <c r="E7" s="15"/>
      <c r="F7" s="15"/>
      <c r="G7" s="15"/>
      <c r="H7" s="104"/>
      <c r="I7" s="87" t="s">
        <v>31</v>
      </c>
      <c r="J7" s="87" t="s">
        <v>152</v>
      </c>
      <c r="K7" s="15" t="s">
        <v>146</v>
      </c>
      <c r="L7" s="15" t="s">
        <v>148</v>
      </c>
      <c r="M7" s="15" t="s">
        <v>149</v>
      </c>
      <c r="N7" s="15" t="s">
        <v>150</v>
      </c>
      <c r="O7" s="15" t="s">
        <v>148</v>
      </c>
      <c r="P7" s="15" t="s">
        <v>149</v>
      </c>
      <c r="Q7" s="15" t="s">
        <v>150</v>
      </c>
      <c r="R7" s="15" t="s">
        <v>35</v>
      </c>
      <c r="S7" s="15" t="s">
        <v>31</v>
      </c>
      <c r="T7" s="15" t="s">
        <v>38</v>
      </c>
      <c r="U7" s="15" t="s">
        <v>151</v>
      </c>
      <c r="V7" s="15" t="s">
        <v>40</v>
      </c>
      <c r="W7" s="15" t="s">
        <v>41</v>
      </c>
      <c r="X7" s="15" t="s">
        <v>42</v>
      </c>
    </row>
    <row r="8" ht="19.5" customHeight="1" spans="1:24">
      <c r="A8" s="139">
        <v>1</v>
      </c>
      <c r="B8" s="139">
        <v>2</v>
      </c>
      <c r="C8" s="139">
        <v>3</v>
      </c>
      <c r="D8" s="139">
        <v>4</v>
      </c>
      <c r="E8" s="139">
        <v>5</v>
      </c>
      <c r="F8" s="139">
        <v>6</v>
      </c>
      <c r="G8" s="139">
        <v>7</v>
      </c>
      <c r="H8" s="139">
        <v>8</v>
      </c>
      <c r="I8" s="139">
        <v>9</v>
      </c>
      <c r="J8" s="139">
        <v>10</v>
      </c>
      <c r="K8" s="139">
        <v>11</v>
      </c>
      <c r="L8" s="139">
        <v>12</v>
      </c>
      <c r="M8" s="139">
        <v>13</v>
      </c>
      <c r="N8" s="139">
        <v>14</v>
      </c>
      <c r="O8" s="139">
        <v>15</v>
      </c>
      <c r="P8" s="139">
        <v>16</v>
      </c>
      <c r="Q8" s="139">
        <v>17</v>
      </c>
      <c r="R8" s="139">
        <v>18</v>
      </c>
      <c r="S8" s="139">
        <v>19</v>
      </c>
      <c r="T8" s="139">
        <v>20</v>
      </c>
      <c r="U8" s="139">
        <v>21</v>
      </c>
      <c r="V8" s="139">
        <v>22</v>
      </c>
      <c r="W8" s="139">
        <v>23</v>
      </c>
      <c r="X8" s="139">
        <v>24</v>
      </c>
    </row>
    <row r="9" ht="21" customHeight="1" spans="1:24">
      <c r="A9" s="19" t="s">
        <v>44</v>
      </c>
      <c r="B9" s="19" t="s">
        <v>153</v>
      </c>
      <c r="C9" s="19" t="s">
        <v>154</v>
      </c>
      <c r="D9" s="19" t="s">
        <v>69</v>
      </c>
      <c r="E9" s="19" t="s">
        <v>70</v>
      </c>
      <c r="F9" s="19" t="s">
        <v>155</v>
      </c>
      <c r="G9" s="19" t="s">
        <v>156</v>
      </c>
      <c r="H9" s="20">
        <v>1073568</v>
      </c>
      <c r="I9" s="20">
        <v>1073568</v>
      </c>
      <c r="J9" s="20"/>
      <c r="K9" s="20"/>
      <c r="L9" s="20"/>
      <c r="M9" s="20">
        <v>1073568</v>
      </c>
      <c r="N9" s="20"/>
      <c r="O9" s="20"/>
      <c r="P9" s="20"/>
      <c r="Q9" s="20"/>
      <c r="R9" s="20"/>
      <c r="S9" s="20"/>
      <c r="T9" s="20"/>
      <c r="U9" s="20"/>
      <c r="V9" s="20"/>
      <c r="W9" s="20"/>
      <c r="X9" s="20"/>
    </row>
    <row r="10" ht="21" customHeight="1" spans="1:24">
      <c r="A10" s="19" t="s">
        <v>44</v>
      </c>
      <c r="B10" s="19" t="s">
        <v>153</v>
      </c>
      <c r="C10" s="19" t="s">
        <v>154</v>
      </c>
      <c r="D10" s="19" t="s">
        <v>69</v>
      </c>
      <c r="E10" s="19" t="s">
        <v>70</v>
      </c>
      <c r="F10" s="19" t="s">
        <v>157</v>
      </c>
      <c r="G10" s="19" t="s">
        <v>158</v>
      </c>
      <c r="H10" s="20">
        <v>1412592</v>
      </c>
      <c r="I10" s="20">
        <v>1412592</v>
      </c>
      <c r="J10" s="20"/>
      <c r="K10" s="20"/>
      <c r="L10" s="20"/>
      <c r="M10" s="20">
        <v>1412592</v>
      </c>
      <c r="N10" s="20"/>
      <c r="O10" s="20"/>
      <c r="P10" s="20"/>
      <c r="Q10" s="20"/>
      <c r="R10" s="20"/>
      <c r="S10" s="20"/>
      <c r="T10" s="20"/>
      <c r="U10" s="20"/>
      <c r="V10" s="20"/>
      <c r="W10" s="20"/>
      <c r="X10" s="20"/>
    </row>
    <row r="11" ht="21" customHeight="1" spans="1:24">
      <c r="A11" s="19" t="s">
        <v>44</v>
      </c>
      <c r="B11" s="19" t="s">
        <v>153</v>
      </c>
      <c r="C11" s="19" t="s">
        <v>154</v>
      </c>
      <c r="D11" s="19" t="s">
        <v>69</v>
      </c>
      <c r="E11" s="19" t="s">
        <v>70</v>
      </c>
      <c r="F11" s="19" t="s">
        <v>159</v>
      </c>
      <c r="G11" s="19" t="s">
        <v>160</v>
      </c>
      <c r="H11" s="20">
        <v>89464</v>
      </c>
      <c r="I11" s="20">
        <v>89464</v>
      </c>
      <c r="J11" s="20"/>
      <c r="K11" s="20"/>
      <c r="L11" s="20"/>
      <c r="M11" s="20">
        <v>89464</v>
      </c>
      <c r="N11" s="20"/>
      <c r="O11" s="20"/>
      <c r="P11" s="20"/>
      <c r="Q11" s="20"/>
      <c r="R11" s="20"/>
      <c r="S11" s="20"/>
      <c r="T11" s="20"/>
      <c r="U11" s="20"/>
      <c r="V11" s="20"/>
      <c r="W11" s="20"/>
      <c r="X11" s="20"/>
    </row>
    <row r="12" ht="21" customHeight="1" spans="1:24">
      <c r="A12" s="19" t="s">
        <v>44</v>
      </c>
      <c r="B12" s="19" t="s">
        <v>161</v>
      </c>
      <c r="C12" s="19" t="s">
        <v>162</v>
      </c>
      <c r="D12" s="19" t="s">
        <v>73</v>
      </c>
      <c r="E12" s="19" t="s">
        <v>74</v>
      </c>
      <c r="F12" s="19" t="s">
        <v>155</v>
      </c>
      <c r="G12" s="19" t="s">
        <v>156</v>
      </c>
      <c r="H12" s="20">
        <v>203076</v>
      </c>
      <c r="I12" s="20">
        <v>203076</v>
      </c>
      <c r="J12" s="20"/>
      <c r="K12" s="20"/>
      <c r="L12" s="20"/>
      <c r="M12" s="20">
        <v>203076</v>
      </c>
      <c r="N12" s="20"/>
      <c r="O12" s="20"/>
      <c r="P12" s="20"/>
      <c r="Q12" s="20"/>
      <c r="R12" s="20"/>
      <c r="S12" s="20"/>
      <c r="T12" s="20"/>
      <c r="U12" s="20"/>
      <c r="V12" s="20"/>
      <c r="W12" s="20"/>
      <c r="X12" s="20"/>
    </row>
    <row r="13" ht="21" customHeight="1" spans="1:24">
      <c r="A13" s="19" t="s">
        <v>44</v>
      </c>
      <c r="B13" s="19" t="s">
        <v>161</v>
      </c>
      <c r="C13" s="19" t="s">
        <v>162</v>
      </c>
      <c r="D13" s="19" t="s">
        <v>73</v>
      </c>
      <c r="E13" s="19" t="s">
        <v>74</v>
      </c>
      <c r="F13" s="19" t="s">
        <v>157</v>
      </c>
      <c r="G13" s="19" t="s">
        <v>158</v>
      </c>
      <c r="H13" s="20">
        <v>25620</v>
      </c>
      <c r="I13" s="20">
        <v>25620</v>
      </c>
      <c r="J13" s="20"/>
      <c r="K13" s="20"/>
      <c r="L13" s="20"/>
      <c r="M13" s="20">
        <v>25620</v>
      </c>
      <c r="N13" s="20"/>
      <c r="O13" s="20"/>
      <c r="P13" s="20"/>
      <c r="Q13" s="20"/>
      <c r="R13" s="20"/>
      <c r="S13" s="20"/>
      <c r="T13" s="20"/>
      <c r="U13" s="20"/>
      <c r="V13" s="20"/>
      <c r="W13" s="20"/>
      <c r="X13" s="20"/>
    </row>
    <row r="14" ht="21" customHeight="1" spans="1:24">
      <c r="A14" s="19" t="s">
        <v>44</v>
      </c>
      <c r="B14" s="19" t="s">
        <v>161</v>
      </c>
      <c r="C14" s="19" t="s">
        <v>162</v>
      </c>
      <c r="D14" s="19" t="s">
        <v>73</v>
      </c>
      <c r="E14" s="19" t="s">
        <v>74</v>
      </c>
      <c r="F14" s="19" t="s">
        <v>163</v>
      </c>
      <c r="G14" s="19" t="s">
        <v>164</v>
      </c>
      <c r="H14" s="20">
        <v>16923</v>
      </c>
      <c r="I14" s="20">
        <v>16923</v>
      </c>
      <c r="J14" s="20"/>
      <c r="K14" s="20"/>
      <c r="L14" s="20"/>
      <c r="M14" s="20">
        <v>16923</v>
      </c>
      <c r="N14" s="20"/>
      <c r="O14" s="20"/>
      <c r="P14" s="20"/>
      <c r="Q14" s="20"/>
      <c r="R14" s="20"/>
      <c r="S14" s="20"/>
      <c r="T14" s="20"/>
      <c r="U14" s="20"/>
      <c r="V14" s="20"/>
      <c r="W14" s="20"/>
      <c r="X14" s="20"/>
    </row>
    <row r="15" ht="21" customHeight="1" spans="1:24">
      <c r="A15" s="19" t="s">
        <v>44</v>
      </c>
      <c r="B15" s="19" t="s">
        <v>161</v>
      </c>
      <c r="C15" s="19" t="s">
        <v>162</v>
      </c>
      <c r="D15" s="19" t="s">
        <v>73</v>
      </c>
      <c r="E15" s="19" t="s">
        <v>74</v>
      </c>
      <c r="F15" s="19" t="s">
        <v>163</v>
      </c>
      <c r="G15" s="19" t="s">
        <v>164</v>
      </c>
      <c r="H15" s="20">
        <v>65040</v>
      </c>
      <c r="I15" s="20">
        <v>65040</v>
      </c>
      <c r="J15" s="20"/>
      <c r="K15" s="20"/>
      <c r="L15" s="20"/>
      <c r="M15" s="20">
        <v>65040</v>
      </c>
      <c r="N15" s="20"/>
      <c r="O15" s="20"/>
      <c r="P15" s="20"/>
      <c r="Q15" s="20"/>
      <c r="R15" s="20"/>
      <c r="S15" s="20"/>
      <c r="T15" s="20"/>
      <c r="U15" s="20"/>
      <c r="V15" s="20"/>
      <c r="W15" s="20"/>
      <c r="X15" s="20"/>
    </row>
    <row r="16" ht="21" customHeight="1" spans="1:24">
      <c r="A16" s="19" t="s">
        <v>44</v>
      </c>
      <c r="B16" s="19" t="s">
        <v>161</v>
      </c>
      <c r="C16" s="19" t="s">
        <v>162</v>
      </c>
      <c r="D16" s="19" t="s">
        <v>73</v>
      </c>
      <c r="E16" s="19" t="s">
        <v>74</v>
      </c>
      <c r="F16" s="19" t="s">
        <v>163</v>
      </c>
      <c r="G16" s="19" t="s">
        <v>164</v>
      </c>
      <c r="H16" s="20">
        <v>214740</v>
      </c>
      <c r="I16" s="20">
        <v>214740</v>
      </c>
      <c r="J16" s="20"/>
      <c r="K16" s="20"/>
      <c r="L16" s="20"/>
      <c r="M16" s="20">
        <v>214740</v>
      </c>
      <c r="N16" s="20"/>
      <c r="O16" s="20"/>
      <c r="P16" s="20"/>
      <c r="Q16" s="20"/>
      <c r="R16" s="20"/>
      <c r="S16" s="20"/>
      <c r="T16" s="20"/>
      <c r="U16" s="20"/>
      <c r="V16" s="20"/>
      <c r="W16" s="20"/>
      <c r="X16" s="20"/>
    </row>
    <row r="17" ht="21" customHeight="1" spans="1:24">
      <c r="A17" s="19" t="s">
        <v>44</v>
      </c>
      <c r="B17" s="19" t="s">
        <v>165</v>
      </c>
      <c r="C17" s="19" t="s">
        <v>166</v>
      </c>
      <c r="D17" s="19" t="s">
        <v>63</v>
      </c>
      <c r="E17" s="19" t="s">
        <v>64</v>
      </c>
      <c r="F17" s="19" t="s">
        <v>167</v>
      </c>
      <c r="G17" s="19" t="s">
        <v>168</v>
      </c>
      <c r="H17" s="20">
        <v>89487.84</v>
      </c>
      <c r="I17" s="20">
        <v>89487.84</v>
      </c>
      <c r="J17" s="20"/>
      <c r="K17" s="20"/>
      <c r="L17" s="20"/>
      <c r="M17" s="20">
        <v>89487.84</v>
      </c>
      <c r="N17" s="20"/>
      <c r="O17" s="20"/>
      <c r="P17" s="20"/>
      <c r="Q17" s="20"/>
      <c r="R17" s="20"/>
      <c r="S17" s="20"/>
      <c r="T17" s="20"/>
      <c r="U17" s="20"/>
      <c r="V17" s="20"/>
      <c r="W17" s="20"/>
      <c r="X17" s="20"/>
    </row>
    <row r="18" ht="21" customHeight="1" spans="1:24">
      <c r="A18" s="19" t="s">
        <v>44</v>
      </c>
      <c r="B18" s="19" t="s">
        <v>165</v>
      </c>
      <c r="C18" s="19" t="s">
        <v>166</v>
      </c>
      <c r="D18" s="19" t="s">
        <v>63</v>
      </c>
      <c r="E18" s="19" t="s">
        <v>64</v>
      </c>
      <c r="F18" s="19" t="s">
        <v>167</v>
      </c>
      <c r="G18" s="19" t="s">
        <v>168</v>
      </c>
      <c r="H18" s="20">
        <v>450451.84</v>
      </c>
      <c r="I18" s="20">
        <v>450451.84</v>
      </c>
      <c r="J18" s="20"/>
      <c r="K18" s="20"/>
      <c r="L18" s="20"/>
      <c r="M18" s="20">
        <v>450451.84</v>
      </c>
      <c r="N18" s="20"/>
      <c r="O18" s="20"/>
      <c r="P18" s="20"/>
      <c r="Q18" s="20"/>
      <c r="R18" s="20"/>
      <c r="S18" s="20"/>
      <c r="T18" s="20"/>
      <c r="U18" s="20"/>
      <c r="V18" s="20"/>
      <c r="W18" s="20"/>
      <c r="X18" s="20"/>
    </row>
    <row r="19" ht="21" customHeight="1" spans="1:24">
      <c r="A19" s="19" t="s">
        <v>44</v>
      </c>
      <c r="B19" s="19" t="s">
        <v>165</v>
      </c>
      <c r="C19" s="19" t="s">
        <v>166</v>
      </c>
      <c r="D19" s="19" t="s">
        <v>91</v>
      </c>
      <c r="E19" s="19" t="s">
        <v>92</v>
      </c>
      <c r="F19" s="19" t="s">
        <v>169</v>
      </c>
      <c r="G19" s="19" t="s">
        <v>170</v>
      </c>
      <c r="H19" s="20">
        <v>240043.02</v>
      </c>
      <c r="I19" s="20">
        <v>240043.02</v>
      </c>
      <c r="J19" s="20"/>
      <c r="K19" s="20"/>
      <c r="L19" s="20"/>
      <c r="M19" s="20">
        <v>240043.02</v>
      </c>
      <c r="N19" s="20"/>
      <c r="O19" s="20"/>
      <c r="P19" s="20"/>
      <c r="Q19" s="20"/>
      <c r="R19" s="20"/>
      <c r="S19" s="20"/>
      <c r="T19" s="20"/>
      <c r="U19" s="20"/>
      <c r="V19" s="20"/>
      <c r="W19" s="20"/>
      <c r="X19" s="20"/>
    </row>
    <row r="20" ht="21" customHeight="1" spans="1:24">
      <c r="A20" s="19" t="s">
        <v>44</v>
      </c>
      <c r="B20" s="19" t="s">
        <v>165</v>
      </c>
      <c r="C20" s="19" t="s">
        <v>166</v>
      </c>
      <c r="D20" s="19" t="s">
        <v>93</v>
      </c>
      <c r="E20" s="19" t="s">
        <v>94</v>
      </c>
      <c r="F20" s="19" t="s">
        <v>169</v>
      </c>
      <c r="G20" s="19" t="s">
        <v>170</v>
      </c>
      <c r="H20" s="20">
        <v>45716.9</v>
      </c>
      <c r="I20" s="20">
        <v>45716.9</v>
      </c>
      <c r="J20" s="20"/>
      <c r="K20" s="20"/>
      <c r="L20" s="20"/>
      <c r="M20" s="20">
        <v>45716.9</v>
      </c>
      <c r="N20" s="20"/>
      <c r="O20" s="20"/>
      <c r="P20" s="20"/>
      <c r="Q20" s="20"/>
      <c r="R20" s="20"/>
      <c r="S20" s="20"/>
      <c r="T20" s="20"/>
      <c r="U20" s="20"/>
      <c r="V20" s="20"/>
      <c r="W20" s="20"/>
      <c r="X20" s="20"/>
    </row>
    <row r="21" ht="21" customHeight="1" spans="1:24">
      <c r="A21" s="19" t="s">
        <v>44</v>
      </c>
      <c r="B21" s="19" t="s">
        <v>165</v>
      </c>
      <c r="C21" s="19" t="s">
        <v>166</v>
      </c>
      <c r="D21" s="19" t="s">
        <v>95</v>
      </c>
      <c r="E21" s="19" t="s">
        <v>96</v>
      </c>
      <c r="F21" s="19" t="s">
        <v>171</v>
      </c>
      <c r="G21" s="19" t="s">
        <v>172</v>
      </c>
      <c r="H21" s="20">
        <v>21769.95</v>
      </c>
      <c r="I21" s="20">
        <v>21769.95</v>
      </c>
      <c r="J21" s="20"/>
      <c r="K21" s="20"/>
      <c r="L21" s="20"/>
      <c r="M21" s="20">
        <v>21769.95</v>
      </c>
      <c r="N21" s="20"/>
      <c r="O21" s="20"/>
      <c r="P21" s="20"/>
      <c r="Q21" s="20"/>
      <c r="R21" s="20"/>
      <c r="S21" s="20"/>
      <c r="T21" s="20"/>
      <c r="U21" s="20"/>
      <c r="V21" s="20"/>
      <c r="W21" s="20"/>
      <c r="X21" s="20"/>
    </row>
    <row r="22" ht="21" customHeight="1" spans="1:24">
      <c r="A22" s="19" t="s">
        <v>44</v>
      </c>
      <c r="B22" s="19" t="s">
        <v>165</v>
      </c>
      <c r="C22" s="19" t="s">
        <v>166</v>
      </c>
      <c r="D22" s="19" t="s">
        <v>95</v>
      </c>
      <c r="E22" s="19" t="s">
        <v>96</v>
      </c>
      <c r="F22" s="19" t="s">
        <v>171</v>
      </c>
      <c r="G22" s="19" t="s">
        <v>172</v>
      </c>
      <c r="H22" s="20">
        <v>224295.2</v>
      </c>
      <c r="I22" s="20">
        <v>224295.2</v>
      </c>
      <c r="J22" s="20"/>
      <c r="K22" s="20"/>
      <c r="L22" s="20"/>
      <c r="M22" s="20">
        <v>224295.2</v>
      </c>
      <c r="N22" s="20"/>
      <c r="O22" s="20"/>
      <c r="P22" s="20"/>
      <c r="Q22" s="20"/>
      <c r="R22" s="20"/>
      <c r="S22" s="20"/>
      <c r="T22" s="20"/>
      <c r="U22" s="20"/>
      <c r="V22" s="20"/>
      <c r="W22" s="20"/>
      <c r="X22" s="20"/>
    </row>
    <row r="23" ht="21" customHeight="1" spans="1:24">
      <c r="A23" s="19" t="s">
        <v>44</v>
      </c>
      <c r="B23" s="19" t="s">
        <v>165</v>
      </c>
      <c r="C23" s="19" t="s">
        <v>166</v>
      </c>
      <c r="D23" s="19" t="s">
        <v>97</v>
      </c>
      <c r="E23" s="19" t="s">
        <v>98</v>
      </c>
      <c r="F23" s="19" t="s">
        <v>173</v>
      </c>
      <c r="G23" s="19" t="s">
        <v>174</v>
      </c>
      <c r="H23" s="20">
        <v>1118.6</v>
      </c>
      <c r="I23" s="20">
        <v>1118.6</v>
      </c>
      <c r="J23" s="20"/>
      <c r="K23" s="20"/>
      <c r="L23" s="20"/>
      <c r="M23" s="20">
        <v>1118.6</v>
      </c>
      <c r="N23" s="20"/>
      <c r="O23" s="20"/>
      <c r="P23" s="20"/>
      <c r="Q23" s="20"/>
      <c r="R23" s="20"/>
      <c r="S23" s="20"/>
      <c r="T23" s="20"/>
      <c r="U23" s="20"/>
      <c r="V23" s="20"/>
      <c r="W23" s="20"/>
      <c r="X23" s="20"/>
    </row>
    <row r="24" ht="21" customHeight="1" spans="1:24">
      <c r="A24" s="19" t="s">
        <v>44</v>
      </c>
      <c r="B24" s="19" t="s">
        <v>165</v>
      </c>
      <c r="C24" s="19" t="s">
        <v>166</v>
      </c>
      <c r="D24" s="19" t="s">
        <v>97</v>
      </c>
      <c r="E24" s="19" t="s">
        <v>98</v>
      </c>
      <c r="F24" s="19" t="s">
        <v>173</v>
      </c>
      <c r="G24" s="19" t="s">
        <v>174</v>
      </c>
      <c r="H24" s="20">
        <v>1365</v>
      </c>
      <c r="I24" s="20">
        <v>1365</v>
      </c>
      <c r="J24" s="20"/>
      <c r="K24" s="20"/>
      <c r="L24" s="20"/>
      <c r="M24" s="20">
        <v>1365</v>
      </c>
      <c r="N24" s="20"/>
      <c r="O24" s="20"/>
      <c r="P24" s="20"/>
      <c r="Q24" s="20"/>
      <c r="R24" s="20"/>
      <c r="S24" s="20"/>
      <c r="T24" s="20"/>
      <c r="U24" s="20"/>
      <c r="V24" s="20"/>
      <c r="W24" s="20"/>
      <c r="X24" s="20"/>
    </row>
    <row r="25" ht="21" customHeight="1" spans="1:24">
      <c r="A25" s="19" t="s">
        <v>44</v>
      </c>
      <c r="B25" s="19" t="s">
        <v>165</v>
      </c>
      <c r="C25" s="19" t="s">
        <v>166</v>
      </c>
      <c r="D25" s="19" t="s">
        <v>97</v>
      </c>
      <c r="E25" s="19" t="s">
        <v>98</v>
      </c>
      <c r="F25" s="19" t="s">
        <v>173</v>
      </c>
      <c r="G25" s="19" t="s">
        <v>174</v>
      </c>
      <c r="H25" s="20">
        <v>15015</v>
      </c>
      <c r="I25" s="20">
        <v>15015</v>
      </c>
      <c r="J25" s="20"/>
      <c r="K25" s="20"/>
      <c r="L25" s="20"/>
      <c r="M25" s="20">
        <v>15015</v>
      </c>
      <c r="N25" s="20"/>
      <c r="O25" s="20"/>
      <c r="P25" s="20"/>
      <c r="Q25" s="20"/>
      <c r="R25" s="20"/>
      <c r="S25" s="20"/>
      <c r="T25" s="20"/>
      <c r="U25" s="20"/>
      <c r="V25" s="20"/>
      <c r="W25" s="20"/>
      <c r="X25" s="20"/>
    </row>
    <row r="26" ht="21" customHeight="1" spans="1:24">
      <c r="A26" s="19" t="s">
        <v>44</v>
      </c>
      <c r="B26" s="19" t="s">
        <v>165</v>
      </c>
      <c r="C26" s="19" t="s">
        <v>166</v>
      </c>
      <c r="D26" s="19" t="s">
        <v>97</v>
      </c>
      <c r="E26" s="19" t="s">
        <v>98</v>
      </c>
      <c r="F26" s="19" t="s">
        <v>173</v>
      </c>
      <c r="G26" s="19" t="s">
        <v>174</v>
      </c>
      <c r="H26" s="20">
        <v>5630.65</v>
      </c>
      <c r="I26" s="20">
        <v>5630.65</v>
      </c>
      <c r="J26" s="20"/>
      <c r="K26" s="20"/>
      <c r="L26" s="20"/>
      <c r="M26" s="20">
        <v>5630.65</v>
      </c>
      <c r="N26" s="20"/>
      <c r="O26" s="20"/>
      <c r="P26" s="20"/>
      <c r="Q26" s="20"/>
      <c r="R26" s="20"/>
      <c r="S26" s="20"/>
      <c r="T26" s="20"/>
      <c r="U26" s="20"/>
      <c r="V26" s="20"/>
      <c r="W26" s="20"/>
      <c r="X26" s="20"/>
    </row>
    <row r="27" ht="21" customHeight="1" spans="1:24">
      <c r="A27" s="19" t="s">
        <v>44</v>
      </c>
      <c r="B27" s="19" t="s">
        <v>175</v>
      </c>
      <c r="C27" s="19" t="s">
        <v>104</v>
      </c>
      <c r="D27" s="19" t="s">
        <v>103</v>
      </c>
      <c r="E27" s="19" t="s">
        <v>104</v>
      </c>
      <c r="F27" s="19" t="s">
        <v>176</v>
      </c>
      <c r="G27" s="19" t="s">
        <v>104</v>
      </c>
      <c r="H27" s="20">
        <v>375278.88</v>
      </c>
      <c r="I27" s="20">
        <v>375278.88</v>
      </c>
      <c r="J27" s="20"/>
      <c r="K27" s="20"/>
      <c r="L27" s="20"/>
      <c r="M27" s="20">
        <v>375278.88</v>
      </c>
      <c r="N27" s="20"/>
      <c r="O27" s="20"/>
      <c r="P27" s="20"/>
      <c r="Q27" s="20"/>
      <c r="R27" s="20"/>
      <c r="S27" s="20"/>
      <c r="T27" s="20"/>
      <c r="U27" s="20"/>
      <c r="V27" s="20"/>
      <c r="W27" s="20"/>
      <c r="X27" s="20"/>
    </row>
    <row r="28" ht="21" customHeight="1" spans="1:24">
      <c r="A28" s="19" t="s">
        <v>44</v>
      </c>
      <c r="B28" s="19" t="s">
        <v>175</v>
      </c>
      <c r="C28" s="19" t="s">
        <v>104</v>
      </c>
      <c r="D28" s="19" t="s">
        <v>103</v>
      </c>
      <c r="E28" s="19" t="s">
        <v>104</v>
      </c>
      <c r="F28" s="19" t="s">
        <v>176</v>
      </c>
      <c r="G28" s="19" t="s">
        <v>104</v>
      </c>
      <c r="H28" s="20">
        <v>73545.48</v>
      </c>
      <c r="I28" s="20">
        <v>73545.48</v>
      </c>
      <c r="J28" s="20"/>
      <c r="K28" s="20"/>
      <c r="L28" s="20"/>
      <c r="M28" s="20">
        <v>73545.48</v>
      </c>
      <c r="N28" s="20"/>
      <c r="O28" s="20"/>
      <c r="P28" s="20"/>
      <c r="Q28" s="20"/>
      <c r="R28" s="20"/>
      <c r="S28" s="20"/>
      <c r="T28" s="20"/>
      <c r="U28" s="20"/>
      <c r="V28" s="20"/>
      <c r="W28" s="20"/>
      <c r="X28" s="20"/>
    </row>
    <row r="29" ht="21" customHeight="1" spans="1:24">
      <c r="A29" s="19" t="s">
        <v>44</v>
      </c>
      <c r="B29" s="19" t="s">
        <v>177</v>
      </c>
      <c r="C29" s="19" t="s">
        <v>178</v>
      </c>
      <c r="D29" s="19" t="s">
        <v>69</v>
      </c>
      <c r="E29" s="19" t="s">
        <v>70</v>
      </c>
      <c r="F29" s="19" t="s">
        <v>179</v>
      </c>
      <c r="G29" s="19" t="s">
        <v>180</v>
      </c>
      <c r="H29" s="20">
        <v>237000</v>
      </c>
      <c r="I29" s="20">
        <v>237000</v>
      </c>
      <c r="J29" s="20"/>
      <c r="K29" s="20"/>
      <c r="L29" s="20"/>
      <c r="M29" s="20">
        <v>237000</v>
      </c>
      <c r="N29" s="20"/>
      <c r="O29" s="20"/>
      <c r="P29" s="20"/>
      <c r="Q29" s="20"/>
      <c r="R29" s="20"/>
      <c r="S29" s="20"/>
      <c r="T29" s="20"/>
      <c r="U29" s="20"/>
      <c r="V29" s="20"/>
      <c r="W29" s="20"/>
      <c r="X29" s="20"/>
    </row>
    <row r="30" ht="21" customHeight="1" spans="1:24">
      <c r="A30" s="19" t="s">
        <v>44</v>
      </c>
      <c r="B30" s="19" t="s">
        <v>181</v>
      </c>
      <c r="C30" s="19" t="s">
        <v>182</v>
      </c>
      <c r="D30" s="19" t="s">
        <v>69</v>
      </c>
      <c r="E30" s="19" t="s">
        <v>70</v>
      </c>
      <c r="F30" s="19" t="s">
        <v>183</v>
      </c>
      <c r="G30" s="19" t="s">
        <v>182</v>
      </c>
      <c r="H30" s="20">
        <v>65047.2</v>
      </c>
      <c r="I30" s="20">
        <v>65047.2</v>
      </c>
      <c r="J30" s="20"/>
      <c r="K30" s="20"/>
      <c r="L30" s="20"/>
      <c r="M30" s="20">
        <v>65047.2</v>
      </c>
      <c r="N30" s="20"/>
      <c r="O30" s="20"/>
      <c r="P30" s="20"/>
      <c r="Q30" s="20"/>
      <c r="R30" s="20"/>
      <c r="S30" s="20"/>
      <c r="T30" s="20"/>
      <c r="U30" s="20"/>
      <c r="V30" s="20"/>
      <c r="W30" s="20"/>
      <c r="X30" s="20"/>
    </row>
    <row r="31" ht="21" customHeight="1" spans="1:24">
      <c r="A31" s="19" t="s">
        <v>44</v>
      </c>
      <c r="B31" s="19" t="s">
        <v>181</v>
      </c>
      <c r="C31" s="19" t="s">
        <v>182</v>
      </c>
      <c r="D31" s="19" t="s">
        <v>73</v>
      </c>
      <c r="E31" s="19" t="s">
        <v>74</v>
      </c>
      <c r="F31" s="19" t="s">
        <v>183</v>
      </c>
      <c r="G31" s="19" t="s">
        <v>182</v>
      </c>
      <c r="H31" s="20">
        <v>11919.12</v>
      </c>
      <c r="I31" s="20">
        <v>11919.12</v>
      </c>
      <c r="J31" s="20"/>
      <c r="K31" s="20"/>
      <c r="L31" s="20"/>
      <c r="M31" s="20">
        <v>11919.12</v>
      </c>
      <c r="N31" s="20"/>
      <c r="O31" s="20"/>
      <c r="P31" s="20"/>
      <c r="Q31" s="20"/>
      <c r="R31" s="20"/>
      <c r="S31" s="20"/>
      <c r="T31" s="20"/>
      <c r="U31" s="20"/>
      <c r="V31" s="20"/>
      <c r="W31" s="20"/>
      <c r="X31" s="20"/>
    </row>
    <row r="32" ht="21" customHeight="1" spans="1:24">
      <c r="A32" s="19" t="s">
        <v>44</v>
      </c>
      <c r="B32" s="19" t="s">
        <v>184</v>
      </c>
      <c r="C32" s="19" t="s">
        <v>185</v>
      </c>
      <c r="D32" s="19" t="s">
        <v>69</v>
      </c>
      <c r="E32" s="19" t="s">
        <v>70</v>
      </c>
      <c r="F32" s="19" t="s">
        <v>186</v>
      </c>
      <c r="G32" s="19" t="s">
        <v>185</v>
      </c>
      <c r="H32" s="20">
        <v>624</v>
      </c>
      <c r="I32" s="20">
        <v>624</v>
      </c>
      <c r="J32" s="20"/>
      <c r="K32" s="20"/>
      <c r="L32" s="20"/>
      <c r="M32" s="20">
        <v>624</v>
      </c>
      <c r="N32" s="20"/>
      <c r="O32" s="20"/>
      <c r="P32" s="20"/>
      <c r="Q32" s="20"/>
      <c r="R32" s="20"/>
      <c r="S32" s="20"/>
      <c r="T32" s="20"/>
      <c r="U32" s="20"/>
      <c r="V32" s="20"/>
      <c r="W32" s="20"/>
      <c r="X32" s="20"/>
    </row>
    <row r="33" ht="21" customHeight="1" spans="1:24">
      <c r="A33" s="19" t="s">
        <v>44</v>
      </c>
      <c r="B33" s="19" t="s">
        <v>184</v>
      </c>
      <c r="C33" s="19" t="s">
        <v>185</v>
      </c>
      <c r="D33" s="19" t="s">
        <v>73</v>
      </c>
      <c r="E33" s="19" t="s">
        <v>74</v>
      </c>
      <c r="F33" s="19" t="s">
        <v>186</v>
      </c>
      <c r="G33" s="19" t="s">
        <v>185</v>
      </c>
      <c r="H33" s="20">
        <v>120</v>
      </c>
      <c r="I33" s="20">
        <v>120</v>
      </c>
      <c r="J33" s="20"/>
      <c r="K33" s="20"/>
      <c r="L33" s="20"/>
      <c r="M33" s="20">
        <v>120</v>
      </c>
      <c r="N33" s="20"/>
      <c r="O33" s="20"/>
      <c r="P33" s="20"/>
      <c r="Q33" s="20"/>
      <c r="R33" s="20"/>
      <c r="S33" s="20"/>
      <c r="T33" s="20"/>
      <c r="U33" s="20"/>
      <c r="V33" s="20"/>
      <c r="W33" s="20"/>
      <c r="X33" s="20"/>
    </row>
    <row r="34" ht="21" customHeight="1" spans="1:24">
      <c r="A34" s="19" t="s">
        <v>44</v>
      </c>
      <c r="B34" s="19" t="s">
        <v>187</v>
      </c>
      <c r="C34" s="19" t="s">
        <v>188</v>
      </c>
      <c r="D34" s="19" t="s">
        <v>69</v>
      </c>
      <c r="E34" s="19" t="s">
        <v>70</v>
      </c>
      <c r="F34" s="19" t="s">
        <v>189</v>
      </c>
      <c r="G34" s="19" t="s">
        <v>190</v>
      </c>
      <c r="H34" s="20">
        <v>44280</v>
      </c>
      <c r="I34" s="20">
        <v>44280</v>
      </c>
      <c r="J34" s="20"/>
      <c r="K34" s="20"/>
      <c r="L34" s="20"/>
      <c r="M34" s="20">
        <v>44280</v>
      </c>
      <c r="N34" s="20"/>
      <c r="O34" s="20"/>
      <c r="P34" s="20"/>
      <c r="Q34" s="20"/>
      <c r="R34" s="20"/>
      <c r="S34" s="20"/>
      <c r="T34" s="20"/>
      <c r="U34" s="20"/>
      <c r="V34" s="20"/>
      <c r="W34" s="20"/>
      <c r="X34" s="20"/>
    </row>
    <row r="35" ht="21" customHeight="1" spans="1:24">
      <c r="A35" s="19" t="s">
        <v>44</v>
      </c>
      <c r="B35" s="19" t="s">
        <v>187</v>
      </c>
      <c r="C35" s="19" t="s">
        <v>188</v>
      </c>
      <c r="D35" s="19" t="s">
        <v>69</v>
      </c>
      <c r="E35" s="19" t="s">
        <v>70</v>
      </c>
      <c r="F35" s="19" t="s">
        <v>191</v>
      </c>
      <c r="G35" s="19" t="s">
        <v>192</v>
      </c>
      <c r="H35" s="20">
        <v>11000</v>
      </c>
      <c r="I35" s="20">
        <v>11000</v>
      </c>
      <c r="J35" s="20"/>
      <c r="K35" s="20"/>
      <c r="L35" s="20"/>
      <c r="M35" s="20">
        <v>11000</v>
      </c>
      <c r="N35" s="20"/>
      <c r="O35" s="20"/>
      <c r="P35" s="20"/>
      <c r="Q35" s="20"/>
      <c r="R35" s="20"/>
      <c r="S35" s="20"/>
      <c r="T35" s="20"/>
      <c r="U35" s="20"/>
      <c r="V35" s="20"/>
      <c r="W35" s="20"/>
      <c r="X35" s="20"/>
    </row>
    <row r="36" ht="21" customHeight="1" spans="1:24">
      <c r="A36" s="19" t="s">
        <v>44</v>
      </c>
      <c r="B36" s="19" t="s">
        <v>187</v>
      </c>
      <c r="C36" s="19" t="s">
        <v>188</v>
      </c>
      <c r="D36" s="19" t="s">
        <v>69</v>
      </c>
      <c r="E36" s="19" t="s">
        <v>70</v>
      </c>
      <c r="F36" s="19" t="s">
        <v>193</v>
      </c>
      <c r="G36" s="19" t="s">
        <v>194</v>
      </c>
      <c r="H36" s="20">
        <v>57500</v>
      </c>
      <c r="I36" s="20">
        <v>57500</v>
      </c>
      <c r="J36" s="20"/>
      <c r="K36" s="20"/>
      <c r="L36" s="20"/>
      <c r="M36" s="20">
        <v>57500</v>
      </c>
      <c r="N36" s="20"/>
      <c r="O36" s="20"/>
      <c r="P36" s="20"/>
      <c r="Q36" s="20"/>
      <c r="R36" s="20"/>
      <c r="S36" s="20"/>
      <c r="T36" s="20"/>
      <c r="U36" s="20"/>
      <c r="V36" s="20"/>
      <c r="W36" s="20"/>
      <c r="X36" s="20"/>
    </row>
    <row r="37" ht="21" customHeight="1" spans="1:24">
      <c r="A37" s="19" t="s">
        <v>44</v>
      </c>
      <c r="B37" s="19" t="s">
        <v>187</v>
      </c>
      <c r="C37" s="19" t="s">
        <v>188</v>
      </c>
      <c r="D37" s="19" t="s">
        <v>69</v>
      </c>
      <c r="E37" s="19" t="s">
        <v>70</v>
      </c>
      <c r="F37" s="19" t="s">
        <v>195</v>
      </c>
      <c r="G37" s="19" t="s">
        <v>196</v>
      </c>
      <c r="H37" s="20">
        <v>26000</v>
      </c>
      <c r="I37" s="20">
        <v>26000</v>
      </c>
      <c r="J37" s="20"/>
      <c r="K37" s="20"/>
      <c r="L37" s="20"/>
      <c r="M37" s="20">
        <v>26000</v>
      </c>
      <c r="N37" s="20"/>
      <c r="O37" s="20"/>
      <c r="P37" s="20"/>
      <c r="Q37" s="20"/>
      <c r="R37" s="20"/>
      <c r="S37" s="20"/>
      <c r="T37" s="20"/>
      <c r="U37" s="20"/>
      <c r="V37" s="20"/>
      <c r="W37" s="20"/>
      <c r="X37" s="20"/>
    </row>
    <row r="38" ht="21" customHeight="1" spans="1:24">
      <c r="A38" s="19" t="s">
        <v>44</v>
      </c>
      <c r="B38" s="19" t="s">
        <v>187</v>
      </c>
      <c r="C38" s="19" t="s">
        <v>188</v>
      </c>
      <c r="D38" s="19" t="s">
        <v>69</v>
      </c>
      <c r="E38" s="19" t="s">
        <v>70</v>
      </c>
      <c r="F38" s="19" t="s">
        <v>197</v>
      </c>
      <c r="G38" s="19" t="s">
        <v>198</v>
      </c>
      <c r="H38" s="20">
        <v>720</v>
      </c>
      <c r="I38" s="20">
        <v>720</v>
      </c>
      <c r="J38" s="20"/>
      <c r="K38" s="20"/>
      <c r="L38" s="20"/>
      <c r="M38" s="20">
        <v>720</v>
      </c>
      <c r="N38" s="20"/>
      <c r="O38" s="20"/>
      <c r="P38" s="20"/>
      <c r="Q38" s="20"/>
      <c r="R38" s="20"/>
      <c r="S38" s="20"/>
      <c r="T38" s="20"/>
      <c r="U38" s="20"/>
      <c r="V38" s="20"/>
      <c r="W38" s="20"/>
      <c r="X38" s="20"/>
    </row>
    <row r="39" ht="21" customHeight="1" spans="1:24">
      <c r="A39" s="19" t="s">
        <v>44</v>
      </c>
      <c r="B39" s="19" t="s">
        <v>187</v>
      </c>
      <c r="C39" s="19" t="s">
        <v>188</v>
      </c>
      <c r="D39" s="19" t="s">
        <v>69</v>
      </c>
      <c r="E39" s="19" t="s">
        <v>70</v>
      </c>
      <c r="F39" s="19" t="s">
        <v>199</v>
      </c>
      <c r="G39" s="19" t="s">
        <v>200</v>
      </c>
      <c r="H39" s="20">
        <v>20000</v>
      </c>
      <c r="I39" s="20">
        <v>20000</v>
      </c>
      <c r="J39" s="20"/>
      <c r="K39" s="20"/>
      <c r="L39" s="20"/>
      <c r="M39" s="20">
        <v>20000</v>
      </c>
      <c r="N39" s="20"/>
      <c r="O39" s="20"/>
      <c r="P39" s="20"/>
      <c r="Q39" s="20"/>
      <c r="R39" s="20"/>
      <c r="S39" s="20"/>
      <c r="T39" s="20"/>
      <c r="U39" s="20"/>
      <c r="V39" s="20"/>
      <c r="W39" s="20"/>
      <c r="X39" s="20"/>
    </row>
    <row r="40" ht="21" customHeight="1" spans="1:24">
      <c r="A40" s="19" t="s">
        <v>44</v>
      </c>
      <c r="B40" s="19" t="s">
        <v>187</v>
      </c>
      <c r="C40" s="19" t="s">
        <v>188</v>
      </c>
      <c r="D40" s="19" t="s">
        <v>69</v>
      </c>
      <c r="E40" s="19" t="s">
        <v>70</v>
      </c>
      <c r="F40" s="19" t="s">
        <v>201</v>
      </c>
      <c r="G40" s="19" t="s">
        <v>202</v>
      </c>
      <c r="H40" s="20">
        <v>2500</v>
      </c>
      <c r="I40" s="20">
        <v>2500</v>
      </c>
      <c r="J40" s="20"/>
      <c r="K40" s="20"/>
      <c r="L40" s="20"/>
      <c r="M40" s="20">
        <v>2500</v>
      </c>
      <c r="N40" s="20"/>
      <c r="O40" s="20"/>
      <c r="P40" s="20"/>
      <c r="Q40" s="20"/>
      <c r="R40" s="20"/>
      <c r="S40" s="20"/>
      <c r="T40" s="20"/>
      <c r="U40" s="20"/>
      <c r="V40" s="20"/>
      <c r="W40" s="20"/>
      <c r="X40" s="20"/>
    </row>
    <row r="41" ht="21" customHeight="1" spans="1:24">
      <c r="A41" s="19" t="s">
        <v>44</v>
      </c>
      <c r="B41" s="19" t="s">
        <v>187</v>
      </c>
      <c r="C41" s="19" t="s">
        <v>188</v>
      </c>
      <c r="D41" s="19" t="s">
        <v>73</v>
      </c>
      <c r="E41" s="19" t="s">
        <v>74</v>
      </c>
      <c r="F41" s="19" t="s">
        <v>189</v>
      </c>
      <c r="G41" s="19" t="s">
        <v>190</v>
      </c>
      <c r="H41" s="20">
        <v>14750</v>
      </c>
      <c r="I41" s="20">
        <v>14750</v>
      </c>
      <c r="J41" s="20"/>
      <c r="K41" s="20"/>
      <c r="L41" s="20"/>
      <c r="M41" s="20">
        <v>14750</v>
      </c>
      <c r="N41" s="20"/>
      <c r="O41" s="20"/>
      <c r="P41" s="20"/>
      <c r="Q41" s="20"/>
      <c r="R41" s="20"/>
      <c r="S41" s="20"/>
      <c r="T41" s="20"/>
      <c r="U41" s="20"/>
      <c r="V41" s="20"/>
      <c r="W41" s="20"/>
      <c r="X41" s="20"/>
    </row>
    <row r="42" ht="21" customHeight="1" spans="1:24">
      <c r="A42" s="19" t="s">
        <v>44</v>
      </c>
      <c r="B42" s="19" t="s">
        <v>187</v>
      </c>
      <c r="C42" s="19" t="s">
        <v>188</v>
      </c>
      <c r="D42" s="19" t="s">
        <v>73</v>
      </c>
      <c r="E42" s="19" t="s">
        <v>74</v>
      </c>
      <c r="F42" s="19" t="s">
        <v>191</v>
      </c>
      <c r="G42" s="19" t="s">
        <v>192</v>
      </c>
      <c r="H42" s="20">
        <v>7000</v>
      </c>
      <c r="I42" s="20">
        <v>7000</v>
      </c>
      <c r="J42" s="20"/>
      <c r="K42" s="20"/>
      <c r="L42" s="20"/>
      <c r="M42" s="20">
        <v>7000</v>
      </c>
      <c r="N42" s="20"/>
      <c r="O42" s="20"/>
      <c r="P42" s="20"/>
      <c r="Q42" s="20"/>
      <c r="R42" s="20"/>
      <c r="S42" s="20"/>
      <c r="T42" s="20"/>
      <c r="U42" s="20"/>
      <c r="V42" s="20"/>
      <c r="W42" s="20"/>
      <c r="X42" s="20"/>
    </row>
    <row r="43" ht="21" customHeight="1" spans="1:24">
      <c r="A43" s="19" t="s">
        <v>44</v>
      </c>
      <c r="B43" s="19" t="s">
        <v>187</v>
      </c>
      <c r="C43" s="19" t="s">
        <v>188</v>
      </c>
      <c r="D43" s="19" t="s">
        <v>73</v>
      </c>
      <c r="E43" s="19" t="s">
        <v>74</v>
      </c>
      <c r="F43" s="19" t="s">
        <v>193</v>
      </c>
      <c r="G43" s="19" t="s">
        <v>194</v>
      </c>
      <c r="H43" s="20">
        <v>12000</v>
      </c>
      <c r="I43" s="20">
        <v>12000</v>
      </c>
      <c r="J43" s="20"/>
      <c r="K43" s="20"/>
      <c r="L43" s="20"/>
      <c r="M43" s="20">
        <v>12000</v>
      </c>
      <c r="N43" s="20"/>
      <c r="O43" s="20"/>
      <c r="P43" s="20"/>
      <c r="Q43" s="20"/>
      <c r="R43" s="20"/>
      <c r="S43" s="20"/>
      <c r="T43" s="20"/>
      <c r="U43" s="20"/>
      <c r="V43" s="20"/>
      <c r="W43" s="20"/>
      <c r="X43" s="20"/>
    </row>
    <row r="44" ht="21" customHeight="1" spans="1:24">
      <c r="A44" s="19" t="s">
        <v>44</v>
      </c>
      <c r="B44" s="19" t="s">
        <v>203</v>
      </c>
      <c r="C44" s="19" t="s">
        <v>204</v>
      </c>
      <c r="D44" s="19" t="s">
        <v>61</v>
      </c>
      <c r="E44" s="19" t="s">
        <v>62</v>
      </c>
      <c r="F44" s="19" t="s">
        <v>201</v>
      </c>
      <c r="G44" s="19" t="s">
        <v>202</v>
      </c>
      <c r="H44" s="20">
        <v>17400</v>
      </c>
      <c r="I44" s="20">
        <v>17400</v>
      </c>
      <c r="J44" s="20"/>
      <c r="K44" s="20"/>
      <c r="L44" s="20"/>
      <c r="M44" s="20">
        <v>17400</v>
      </c>
      <c r="N44" s="20"/>
      <c r="O44" s="20"/>
      <c r="P44" s="20"/>
      <c r="Q44" s="20"/>
      <c r="R44" s="20"/>
      <c r="S44" s="20"/>
      <c r="T44" s="20"/>
      <c r="U44" s="20"/>
      <c r="V44" s="20"/>
      <c r="W44" s="20"/>
      <c r="X44" s="20"/>
    </row>
    <row r="45" ht="21" customHeight="1" spans="1:24">
      <c r="A45" s="19" t="s">
        <v>44</v>
      </c>
      <c r="B45" s="19" t="s">
        <v>205</v>
      </c>
      <c r="C45" s="19" t="s">
        <v>206</v>
      </c>
      <c r="D45" s="19" t="s">
        <v>69</v>
      </c>
      <c r="E45" s="19" t="s">
        <v>70</v>
      </c>
      <c r="F45" s="19" t="s">
        <v>207</v>
      </c>
      <c r="G45" s="19" t="s">
        <v>208</v>
      </c>
      <c r="H45" s="20">
        <v>36000</v>
      </c>
      <c r="I45" s="20">
        <v>36000</v>
      </c>
      <c r="J45" s="20"/>
      <c r="K45" s="20"/>
      <c r="L45" s="20"/>
      <c r="M45" s="20">
        <v>36000</v>
      </c>
      <c r="N45" s="20"/>
      <c r="O45" s="20"/>
      <c r="P45" s="20"/>
      <c r="Q45" s="20"/>
      <c r="R45" s="20"/>
      <c r="S45" s="20"/>
      <c r="T45" s="20"/>
      <c r="U45" s="20"/>
      <c r="V45" s="20"/>
      <c r="W45" s="20"/>
      <c r="X45" s="20"/>
    </row>
    <row r="46" ht="21" customHeight="1" spans="1:24">
      <c r="A46" s="19" t="s">
        <v>44</v>
      </c>
      <c r="B46" s="19" t="s">
        <v>209</v>
      </c>
      <c r="C46" s="19" t="s">
        <v>210</v>
      </c>
      <c r="D46" s="19" t="s">
        <v>73</v>
      </c>
      <c r="E46" s="19" t="s">
        <v>74</v>
      </c>
      <c r="F46" s="19" t="s">
        <v>163</v>
      </c>
      <c r="G46" s="19" t="s">
        <v>164</v>
      </c>
      <c r="H46" s="20">
        <v>87480</v>
      </c>
      <c r="I46" s="20">
        <v>87480</v>
      </c>
      <c r="J46" s="20"/>
      <c r="K46" s="20"/>
      <c r="L46" s="20"/>
      <c r="M46" s="20">
        <v>87480</v>
      </c>
      <c r="N46" s="20"/>
      <c r="O46" s="20"/>
      <c r="P46" s="20"/>
      <c r="Q46" s="20"/>
      <c r="R46" s="20"/>
      <c r="S46" s="20"/>
      <c r="T46" s="20"/>
      <c r="U46" s="20"/>
      <c r="V46" s="20"/>
      <c r="W46" s="20"/>
      <c r="X46" s="20"/>
    </row>
    <row r="47" ht="21" customHeight="1" spans="1:24">
      <c r="A47" s="19" t="s">
        <v>44</v>
      </c>
      <c r="B47" s="19" t="s">
        <v>211</v>
      </c>
      <c r="C47" s="19" t="s">
        <v>212</v>
      </c>
      <c r="D47" s="19" t="s">
        <v>69</v>
      </c>
      <c r="E47" s="19" t="s">
        <v>70</v>
      </c>
      <c r="F47" s="19" t="s">
        <v>159</v>
      </c>
      <c r="G47" s="19" t="s">
        <v>160</v>
      </c>
      <c r="H47" s="20">
        <v>529200</v>
      </c>
      <c r="I47" s="20">
        <v>529200</v>
      </c>
      <c r="J47" s="20"/>
      <c r="K47" s="20"/>
      <c r="L47" s="20"/>
      <c r="M47" s="20">
        <v>529200</v>
      </c>
      <c r="N47" s="20"/>
      <c r="O47" s="20"/>
      <c r="P47" s="20"/>
      <c r="Q47" s="20"/>
      <c r="R47" s="20"/>
      <c r="S47" s="20"/>
      <c r="T47" s="20"/>
      <c r="U47" s="20"/>
      <c r="V47" s="20"/>
      <c r="W47" s="20"/>
      <c r="X47" s="20"/>
    </row>
    <row r="48" ht="21" customHeight="1" spans="1:24">
      <c r="A48" s="19" t="s">
        <v>44</v>
      </c>
      <c r="B48" s="19" t="s">
        <v>213</v>
      </c>
      <c r="C48" s="19" t="s">
        <v>214</v>
      </c>
      <c r="D48" s="19" t="s">
        <v>69</v>
      </c>
      <c r="E48" s="19" t="s">
        <v>70</v>
      </c>
      <c r="F48" s="19" t="s">
        <v>215</v>
      </c>
      <c r="G48" s="19" t="s">
        <v>216</v>
      </c>
      <c r="H48" s="20">
        <v>503880</v>
      </c>
      <c r="I48" s="20">
        <v>503880</v>
      </c>
      <c r="J48" s="20"/>
      <c r="K48" s="20"/>
      <c r="L48" s="20"/>
      <c r="M48" s="20">
        <v>503880</v>
      </c>
      <c r="N48" s="20"/>
      <c r="O48" s="20"/>
      <c r="P48" s="20"/>
      <c r="Q48" s="20"/>
      <c r="R48" s="20"/>
      <c r="S48" s="20"/>
      <c r="T48" s="20"/>
      <c r="U48" s="20"/>
      <c r="V48" s="20"/>
      <c r="W48" s="20"/>
      <c r="X48" s="20"/>
    </row>
    <row r="49" ht="21" customHeight="1" spans="1:24">
      <c r="A49" s="22" t="s">
        <v>105</v>
      </c>
      <c r="B49" s="23"/>
      <c r="C49" s="23"/>
      <c r="D49" s="23"/>
      <c r="E49" s="23"/>
      <c r="F49" s="23"/>
      <c r="G49" s="24"/>
      <c r="H49" s="20">
        <v>6329161.68</v>
      </c>
      <c r="I49" s="20">
        <v>6329161.68</v>
      </c>
      <c r="J49" s="20"/>
      <c r="K49" s="20"/>
      <c r="L49" s="20"/>
      <c r="M49" s="20">
        <v>6329161.68</v>
      </c>
      <c r="N49" s="20"/>
      <c r="O49" s="20"/>
      <c r="P49" s="20"/>
      <c r="Q49" s="20"/>
      <c r="R49" s="20"/>
      <c r="S49" s="20"/>
      <c r="T49" s="20"/>
      <c r="U49" s="20"/>
      <c r="V49" s="20"/>
      <c r="W49" s="20"/>
      <c r="X49" s="20"/>
    </row>
  </sheetData>
  <mergeCells count="30">
    <mergeCell ref="A2:X2"/>
    <mergeCell ref="A3:G3"/>
    <mergeCell ref="H4:X4"/>
    <mergeCell ref="I5:N5"/>
    <mergeCell ref="O5:Q5"/>
    <mergeCell ref="S5:X5"/>
    <mergeCell ref="I6:J6"/>
    <mergeCell ref="A49:G49"/>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s>
  <printOptions horizontalCentered="1"/>
  <pageMargins left="0.3" right="0.3" top="0.46" bottom="0.46" header="0.4" footer="0.4"/>
  <pageSetup paperSize="9" scale="5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43"/>
  <sheetViews>
    <sheetView showZeros="0" workbookViewId="0">
      <selection activeCell="A1" sqref="A1"/>
    </sheetView>
  </sheetViews>
  <sheetFormatPr defaultColWidth="10.6555555555556" defaultRowHeight="14.25" customHeight="1"/>
  <cols>
    <col min="1" max="1" width="16.9777777777778" customWidth="1"/>
    <col min="2" max="2" width="23.8222222222222" customWidth="1"/>
    <col min="3" max="3" width="38.3333333333333" customWidth="1"/>
    <col min="4" max="4" width="27.8333333333333" customWidth="1"/>
    <col min="5" max="5" width="13" customWidth="1"/>
    <col min="6" max="6" width="20.6555555555556" customWidth="1"/>
    <col min="7" max="7" width="11.5" customWidth="1"/>
    <col min="8" max="8" width="20.6555555555556" customWidth="1"/>
    <col min="9" max="21" width="22.3333333333333" customWidth="1"/>
    <col min="22" max="23" width="22.5" customWidth="1"/>
  </cols>
  <sheetData>
    <row r="1" ht="13.5" customHeight="1" spans="2:23">
      <c r="B1" s="112"/>
      <c r="E1" s="1"/>
      <c r="F1" s="1"/>
      <c r="G1" s="1"/>
      <c r="H1" s="1"/>
      <c r="I1" s="2"/>
      <c r="J1" s="2"/>
      <c r="K1" s="2"/>
      <c r="L1" s="2"/>
      <c r="M1" s="2"/>
      <c r="N1" s="2"/>
      <c r="O1" s="2"/>
      <c r="P1" s="2"/>
      <c r="Q1" s="2"/>
      <c r="U1" s="112"/>
      <c r="W1" s="30" t="s">
        <v>217</v>
      </c>
    </row>
    <row r="2" ht="41.25" customHeight="1" spans="1:23">
      <c r="A2" s="4" t="str">
        <f>"2025"&amp;"年部门项目支出预算表"</f>
        <v>2025年部门项目支出预算表</v>
      </c>
      <c r="B2" s="4"/>
      <c r="C2" s="4"/>
      <c r="D2" s="4"/>
      <c r="E2" s="4"/>
      <c r="F2" s="4"/>
      <c r="G2" s="4"/>
      <c r="H2" s="4"/>
      <c r="I2" s="4"/>
      <c r="J2" s="4"/>
      <c r="K2" s="4"/>
      <c r="L2" s="4"/>
      <c r="M2" s="4"/>
      <c r="N2" s="4"/>
      <c r="O2" s="4"/>
      <c r="P2" s="4"/>
      <c r="Q2" s="4"/>
      <c r="R2" s="4"/>
      <c r="S2" s="4"/>
      <c r="T2" s="4"/>
      <c r="U2" s="4"/>
      <c r="V2" s="4"/>
      <c r="W2" s="4"/>
    </row>
    <row r="3" ht="19.5" customHeight="1" spans="1:23">
      <c r="A3" s="5" t="str">
        <f>"单位名称："&amp;"景洪市卫生健康局"</f>
        <v>单位名称：景洪市卫生健康局</v>
      </c>
      <c r="B3" s="5"/>
      <c r="C3" s="5"/>
      <c r="D3" s="5"/>
      <c r="E3" s="5"/>
      <c r="F3" s="5"/>
      <c r="G3" s="5"/>
      <c r="H3" s="5"/>
      <c r="I3" s="120"/>
      <c r="J3" s="120"/>
      <c r="K3" s="120"/>
      <c r="L3" s="120"/>
      <c r="M3" s="120"/>
      <c r="N3" s="120"/>
      <c r="O3" s="120"/>
      <c r="P3" s="120"/>
      <c r="Q3" s="120"/>
      <c r="R3" s="47"/>
      <c r="S3" s="47"/>
      <c r="T3" s="47"/>
      <c r="U3" s="132"/>
      <c r="V3" s="47"/>
      <c r="W3" s="95" t="s">
        <v>127</v>
      </c>
    </row>
    <row r="4" ht="21.75" customHeight="1" spans="1:23">
      <c r="A4" s="113" t="s">
        <v>218</v>
      </c>
      <c r="B4" s="114" t="s">
        <v>136</v>
      </c>
      <c r="C4" s="113" t="s">
        <v>137</v>
      </c>
      <c r="D4" s="113" t="s">
        <v>219</v>
      </c>
      <c r="E4" s="114" t="s">
        <v>138</v>
      </c>
      <c r="F4" s="114" t="s">
        <v>139</v>
      </c>
      <c r="G4" s="114" t="s">
        <v>220</v>
      </c>
      <c r="H4" s="114" t="s">
        <v>221</v>
      </c>
      <c r="I4" s="121" t="s">
        <v>29</v>
      </c>
      <c r="J4" s="122" t="s">
        <v>222</v>
      </c>
      <c r="K4" s="123"/>
      <c r="L4" s="123"/>
      <c r="M4" s="124"/>
      <c r="N4" s="122" t="s">
        <v>144</v>
      </c>
      <c r="O4" s="123"/>
      <c r="P4" s="124"/>
      <c r="Q4" s="114" t="s">
        <v>35</v>
      </c>
      <c r="R4" s="122" t="s">
        <v>51</v>
      </c>
      <c r="S4" s="123"/>
      <c r="T4" s="123"/>
      <c r="U4" s="123"/>
      <c r="V4" s="123"/>
      <c r="W4" s="124"/>
    </row>
    <row r="5" ht="21.75" customHeight="1" spans="1:23">
      <c r="A5" s="115"/>
      <c r="B5" s="116"/>
      <c r="C5" s="115"/>
      <c r="D5" s="115"/>
      <c r="E5" s="116"/>
      <c r="F5" s="116"/>
      <c r="G5" s="116"/>
      <c r="H5" s="116"/>
      <c r="I5" s="125"/>
      <c r="J5" s="126" t="s">
        <v>32</v>
      </c>
      <c r="K5" s="127"/>
      <c r="L5" s="114" t="s">
        <v>33</v>
      </c>
      <c r="M5" s="114" t="s">
        <v>34</v>
      </c>
      <c r="N5" s="114" t="s">
        <v>32</v>
      </c>
      <c r="O5" s="114" t="s">
        <v>33</v>
      </c>
      <c r="P5" s="114" t="s">
        <v>34</v>
      </c>
      <c r="Q5" s="116"/>
      <c r="R5" s="114" t="s">
        <v>31</v>
      </c>
      <c r="S5" s="113" t="s">
        <v>38</v>
      </c>
      <c r="T5" s="113" t="s">
        <v>151</v>
      </c>
      <c r="U5" s="113" t="s">
        <v>40</v>
      </c>
      <c r="V5" s="113" t="s">
        <v>41</v>
      </c>
      <c r="W5" s="113" t="s">
        <v>42</v>
      </c>
    </row>
    <row r="6" ht="21" customHeight="1" spans="1:23">
      <c r="A6" s="115"/>
      <c r="B6" s="116"/>
      <c r="C6" s="115"/>
      <c r="D6" s="115"/>
      <c r="E6" s="116"/>
      <c r="F6" s="116"/>
      <c r="G6" s="116"/>
      <c r="H6" s="116"/>
      <c r="I6" s="125"/>
      <c r="J6" s="128" t="s">
        <v>31</v>
      </c>
      <c r="K6" s="129"/>
      <c r="L6" s="116"/>
      <c r="M6" s="116"/>
      <c r="N6" s="116"/>
      <c r="O6" s="116"/>
      <c r="P6" s="116"/>
      <c r="Q6" s="116"/>
      <c r="R6" s="116"/>
      <c r="S6" s="115"/>
      <c r="T6" s="115"/>
      <c r="U6" s="115"/>
      <c r="V6" s="115"/>
      <c r="W6" s="115"/>
    </row>
    <row r="7" ht="39.75" customHeight="1" spans="1:23">
      <c r="A7" s="117"/>
      <c r="B7" s="118"/>
      <c r="C7" s="117"/>
      <c r="D7" s="117"/>
      <c r="E7" s="118"/>
      <c r="F7" s="118"/>
      <c r="G7" s="118"/>
      <c r="H7" s="118"/>
      <c r="I7" s="130"/>
      <c r="J7" s="131" t="s">
        <v>31</v>
      </c>
      <c r="K7" s="131" t="s">
        <v>223</v>
      </c>
      <c r="L7" s="118"/>
      <c r="M7" s="118"/>
      <c r="N7" s="118"/>
      <c r="O7" s="118"/>
      <c r="P7" s="118"/>
      <c r="Q7" s="118"/>
      <c r="R7" s="118"/>
      <c r="S7" s="117"/>
      <c r="T7" s="117"/>
      <c r="U7" s="117"/>
      <c r="V7" s="117"/>
      <c r="W7" s="117"/>
    </row>
    <row r="8" ht="19.5" customHeight="1" spans="1:23">
      <c r="A8" s="119">
        <v>1</v>
      </c>
      <c r="B8" s="119">
        <v>2</v>
      </c>
      <c r="C8" s="119">
        <v>3</v>
      </c>
      <c r="D8" s="119">
        <v>4</v>
      </c>
      <c r="E8" s="119">
        <v>5</v>
      </c>
      <c r="F8" s="119">
        <v>6</v>
      </c>
      <c r="G8" s="119">
        <v>7</v>
      </c>
      <c r="H8" s="119">
        <v>8</v>
      </c>
      <c r="I8" s="119">
        <v>9</v>
      </c>
      <c r="J8" s="119">
        <v>10</v>
      </c>
      <c r="K8" s="119">
        <v>11</v>
      </c>
      <c r="L8" s="119">
        <v>12</v>
      </c>
      <c r="M8" s="119">
        <v>13</v>
      </c>
      <c r="N8" s="119">
        <v>14</v>
      </c>
      <c r="O8" s="119">
        <v>15</v>
      </c>
      <c r="P8" s="119">
        <v>16</v>
      </c>
      <c r="Q8" s="119">
        <v>17</v>
      </c>
      <c r="R8" s="119">
        <v>18</v>
      </c>
      <c r="S8" s="119">
        <v>19</v>
      </c>
      <c r="T8" s="119">
        <v>20</v>
      </c>
      <c r="U8" s="119">
        <v>21</v>
      </c>
      <c r="V8" s="119">
        <v>22</v>
      </c>
      <c r="W8" s="119">
        <v>23</v>
      </c>
    </row>
    <row r="9" ht="21.75" customHeight="1" spans="1:23">
      <c r="A9" s="19"/>
      <c r="B9" s="19"/>
      <c r="C9" s="19" t="s">
        <v>224</v>
      </c>
      <c r="D9" s="19"/>
      <c r="E9" s="19"/>
      <c r="F9" s="19"/>
      <c r="G9" s="19"/>
      <c r="H9" s="19"/>
      <c r="I9" s="20">
        <v>429588</v>
      </c>
      <c r="J9" s="20">
        <v>429588</v>
      </c>
      <c r="K9" s="20">
        <v>429588</v>
      </c>
      <c r="L9" s="20"/>
      <c r="M9" s="20"/>
      <c r="N9" s="20"/>
      <c r="O9" s="20"/>
      <c r="P9" s="20"/>
      <c r="Q9" s="20"/>
      <c r="R9" s="20"/>
      <c r="S9" s="20"/>
      <c r="T9" s="20"/>
      <c r="U9" s="20"/>
      <c r="V9" s="20"/>
      <c r="W9" s="20"/>
    </row>
    <row r="10" ht="21.75" customHeight="1" spans="1:23">
      <c r="A10" s="19" t="s">
        <v>225</v>
      </c>
      <c r="B10" s="19" t="s">
        <v>226</v>
      </c>
      <c r="C10" s="19" t="s">
        <v>224</v>
      </c>
      <c r="D10" s="19" t="s">
        <v>44</v>
      </c>
      <c r="E10" s="19" t="s">
        <v>87</v>
      </c>
      <c r="F10" s="19" t="s">
        <v>88</v>
      </c>
      <c r="G10" s="19" t="s">
        <v>227</v>
      </c>
      <c r="H10" s="19" t="s">
        <v>228</v>
      </c>
      <c r="I10" s="20">
        <v>357588</v>
      </c>
      <c r="J10" s="20">
        <v>357588</v>
      </c>
      <c r="K10" s="20">
        <v>357588</v>
      </c>
      <c r="L10" s="20"/>
      <c r="M10" s="20"/>
      <c r="N10" s="20"/>
      <c r="O10" s="20"/>
      <c r="P10" s="20"/>
      <c r="Q10" s="20"/>
      <c r="R10" s="20"/>
      <c r="S10" s="20"/>
      <c r="T10" s="20"/>
      <c r="U10" s="20"/>
      <c r="V10" s="20"/>
      <c r="W10" s="20"/>
    </row>
    <row r="11" ht="21.75" customHeight="1" spans="1:23">
      <c r="A11" s="19" t="s">
        <v>225</v>
      </c>
      <c r="B11" s="19" t="s">
        <v>226</v>
      </c>
      <c r="C11" s="19" t="s">
        <v>224</v>
      </c>
      <c r="D11" s="19" t="s">
        <v>44</v>
      </c>
      <c r="E11" s="19" t="s">
        <v>87</v>
      </c>
      <c r="F11" s="19" t="s">
        <v>88</v>
      </c>
      <c r="G11" s="19" t="s">
        <v>229</v>
      </c>
      <c r="H11" s="19" t="s">
        <v>230</v>
      </c>
      <c r="I11" s="20">
        <v>72000</v>
      </c>
      <c r="J11" s="20">
        <v>72000</v>
      </c>
      <c r="K11" s="20">
        <v>72000</v>
      </c>
      <c r="L11" s="20"/>
      <c r="M11" s="20"/>
      <c r="N11" s="20"/>
      <c r="O11" s="20"/>
      <c r="P11" s="20"/>
      <c r="Q11" s="20"/>
      <c r="R11" s="20"/>
      <c r="S11" s="20"/>
      <c r="T11" s="20"/>
      <c r="U11" s="20"/>
      <c r="V11" s="20"/>
      <c r="W11" s="20"/>
    </row>
    <row r="12" ht="21.75" customHeight="1" spans="1:23">
      <c r="A12" s="19"/>
      <c r="B12" s="19"/>
      <c r="C12" s="19" t="s">
        <v>231</v>
      </c>
      <c r="D12" s="19"/>
      <c r="E12" s="19"/>
      <c r="F12" s="19"/>
      <c r="G12" s="19"/>
      <c r="H12" s="19"/>
      <c r="I12" s="20">
        <v>100000</v>
      </c>
      <c r="J12" s="20">
        <v>100000</v>
      </c>
      <c r="K12" s="20">
        <v>100000</v>
      </c>
      <c r="L12" s="20"/>
      <c r="M12" s="20"/>
      <c r="N12" s="20"/>
      <c r="O12" s="20"/>
      <c r="P12" s="20"/>
      <c r="Q12" s="20"/>
      <c r="R12" s="20"/>
      <c r="S12" s="20"/>
      <c r="T12" s="20"/>
      <c r="U12" s="20"/>
      <c r="V12" s="20"/>
      <c r="W12" s="20"/>
    </row>
    <row r="13" ht="21.75" customHeight="1" spans="1:23">
      <c r="A13" s="19" t="s">
        <v>225</v>
      </c>
      <c r="B13" s="19" t="s">
        <v>232</v>
      </c>
      <c r="C13" s="19" t="s">
        <v>231</v>
      </c>
      <c r="D13" s="19" t="s">
        <v>44</v>
      </c>
      <c r="E13" s="19" t="s">
        <v>83</v>
      </c>
      <c r="F13" s="19" t="s">
        <v>84</v>
      </c>
      <c r="G13" s="19" t="s">
        <v>233</v>
      </c>
      <c r="H13" s="19" t="s">
        <v>234</v>
      </c>
      <c r="I13" s="20">
        <v>30000</v>
      </c>
      <c r="J13" s="20">
        <v>30000</v>
      </c>
      <c r="K13" s="20">
        <v>30000</v>
      </c>
      <c r="L13" s="20"/>
      <c r="M13" s="20"/>
      <c r="N13" s="20"/>
      <c r="O13" s="20"/>
      <c r="P13" s="20"/>
      <c r="Q13" s="20"/>
      <c r="R13" s="20"/>
      <c r="S13" s="20"/>
      <c r="T13" s="20"/>
      <c r="U13" s="20"/>
      <c r="V13" s="20"/>
      <c r="W13" s="20"/>
    </row>
    <row r="14" ht="21.75" customHeight="1" spans="1:23">
      <c r="A14" s="19" t="s">
        <v>225</v>
      </c>
      <c r="B14" s="19" t="s">
        <v>232</v>
      </c>
      <c r="C14" s="19" t="s">
        <v>231</v>
      </c>
      <c r="D14" s="19" t="s">
        <v>44</v>
      </c>
      <c r="E14" s="19" t="s">
        <v>83</v>
      </c>
      <c r="F14" s="19" t="s">
        <v>84</v>
      </c>
      <c r="G14" s="19" t="s">
        <v>193</v>
      </c>
      <c r="H14" s="19" t="s">
        <v>194</v>
      </c>
      <c r="I14" s="20">
        <v>20000</v>
      </c>
      <c r="J14" s="20">
        <v>20000</v>
      </c>
      <c r="K14" s="20">
        <v>20000</v>
      </c>
      <c r="L14" s="20"/>
      <c r="M14" s="20"/>
      <c r="N14" s="20"/>
      <c r="O14" s="20"/>
      <c r="P14" s="20"/>
      <c r="Q14" s="20"/>
      <c r="R14" s="20"/>
      <c r="S14" s="20"/>
      <c r="T14" s="20"/>
      <c r="U14" s="20"/>
      <c r="V14" s="20"/>
      <c r="W14" s="20"/>
    </row>
    <row r="15" ht="21.75" customHeight="1" spans="1:23">
      <c r="A15" s="19" t="s">
        <v>225</v>
      </c>
      <c r="B15" s="19" t="s">
        <v>232</v>
      </c>
      <c r="C15" s="19" t="s">
        <v>231</v>
      </c>
      <c r="D15" s="19" t="s">
        <v>44</v>
      </c>
      <c r="E15" s="19" t="s">
        <v>83</v>
      </c>
      <c r="F15" s="19" t="s">
        <v>84</v>
      </c>
      <c r="G15" s="19" t="s">
        <v>235</v>
      </c>
      <c r="H15" s="19" t="s">
        <v>236</v>
      </c>
      <c r="I15" s="20">
        <v>1200</v>
      </c>
      <c r="J15" s="20">
        <v>1200</v>
      </c>
      <c r="K15" s="20">
        <v>1200</v>
      </c>
      <c r="L15" s="20"/>
      <c r="M15" s="20"/>
      <c r="N15" s="20"/>
      <c r="O15" s="20"/>
      <c r="P15" s="20"/>
      <c r="Q15" s="20"/>
      <c r="R15" s="20"/>
      <c r="S15" s="20"/>
      <c r="T15" s="20"/>
      <c r="U15" s="20"/>
      <c r="V15" s="20"/>
      <c r="W15" s="20"/>
    </row>
    <row r="16" ht="21.75" customHeight="1" spans="1:23">
      <c r="A16" s="19" t="s">
        <v>225</v>
      </c>
      <c r="B16" s="19" t="s">
        <v>232</v>
      </c>
      <c r="C16" s="19" t="s">
        <v>231</v>
      </c>
      <c r="D16" s="19" t="s">
        <v>44</v>
      </c>
      <c r="E16" s="19" t="s">
        <v>83</v>
      </c>
      <c r="F16" s="19" t="s">
        <v>84</v>
      </c>
      <c r="G16" s="19" t="s">
        <v>197</v>
      </c>
      <c r="H16" s="19" t="s">
        <v>198</v>
      </c>
      <c r="I16" s="20">
        <v>20000</v>
      </c>
      <c r="J16" s="20">
        <v>20000</v>
      </c>
      <c r="K16" s="20">
        <v>20000</v>
      </c>
      <c r="L16" s="20"/>
      <c r="M16" s="20"/>
      <c r="N16" s="20"/>
      <c r="O16" s="20"/>
      <c r="P16" s="20"/>
      <c r="Q16" s="20"/>
      <c r="R16" s="20"/>
      <c r="S16" s="20"/>
      <c r="T16" s="20"/>
      <c r="U16" s="20"/>
      <c r="V16" s="20"/>
      <c r="W16" s="20"/>
    </row>
    <row r="17" ht="21.75" customHeight="1" spans="1:23">
      <c r="A17" s="19" t="s">
        <v>225</v>
      </c>
      <c r="B17" s="19" t="s">
        <v>232</v>
      </c>
      <c r="C17" s="19" t="s">
        <v>231</v>
      </c>
      <c r="D17" s="19" t="s">
        <v>44</v>
      </c>
      <c r="E17" s="19" t="s">
        <v>83</v>
      </c>
      <c r="F17" s="19" t="s">
        <v>84</v>
      </c>
      <c r="G17" s="19" t="s">
        <v>237</v>
      </c>
      <c r="H17" s="19" t="s">
        <v>238</v>
      </c>
      <c r="I17" s="20">
        <v>28800</v>
      </c>
      <c r="J17" s="20">
        <v>28800</v>
      </c>
      <c r="K17" s="20">
        <v>28800</v>
      </c>
      <c r="L17" s="20"/>
      <c r="M17" s="20"/>
      <c r="N17" s="20"/>
      <c r="O17" s="20"/>
      <c r="P17" s="20"/>
      <c r="Q17" s="20"/>
      <c r="R17" s="20"/>
      <c r="S17" s="20"/>
      <c r="T17" s="20"/>
      <c r="U17" s="20"/>
      <c r="V17" s="20"/>
      <c r="W17" s="20"/>
    </row>
    <row r="18" ht="21.75" customHeight="1" spans="1:23">
      <c r="A18" s="19"/>
      <c r="B18" s="19"/>
      <c r="C18" s="19" t="s">
        <v>239</v>
      </c>
      <c r="D18" s="19"/>
      <c r="E18" s="19"/>
      <c r="F18" s="19"/>
      <c r="G18" s="19"/>
      <c r="H18" s="19"/>
      <c r="I18" s="20">
        <v>60750</v>
      </c>
      <c r="J18" s="20">
        <v>60750</v>
      </c>
      <c r="K18" s="20">
        <v>60750</v>
      </c>
      <c r="L18" s="20"/>
      <c r="M18" s="20"/>
      <c r="N18" s="20"/>
      <c r="O18" s="20"/>
      <c r="P18" s="20"/>
      <c r="Q18" s="20"/>
      <c r="R18" s="20"/>
      <c r="S18" s="20"/>
      <c r="T18" s="20"/>
      <c r="U18" s="20"/>
      <c r="V18" s="20"/>
      <c r="W18" s="20"/>
    </row>
    <row r="19" ht="21.75" customHeight="1" spans="1:23">
      <c r="A19" s="19" t="s">
        <v>225</v>
      </c>
      <c r="B19" s="19" t="s">
        <v>240</v>
      </c>
      <c r="C19" s="19" t="s">
        <v>239</v>
      </c>
      <c r="D19" s="19" t="s">
        <v>44</v>
      </c>
      <c r="E19" s="19" t="s">
        <v>87</v>
      </c>
      <c r="F19" s="19" t="s">
        <v>88</v>
      </c>
      <c r="G19" s="19" t="s">
        <v>229</v>
      </c>
      <c r="H19" s="19" t="s">
        <v>230</v>
      </c>
      <c r="I19" s="20">
        <v>60750</v>
      </c>
      <c r="J19" s="20">
        <v>60750</v>
      </c>
      <c r="K19" s="20">
        <v>60750</v>
      </c>
      <c r="L19" s="20"/>
      <c r="M19" s="20"/>
      <c r="N19" s="20"/>
      <c r="O19" s="20"/>
      <c r="P19" s="20"/>
      <c r="Q19" s="20"/>
      <c r="R19" s="20"/>
      <c r="S19" s="20"/>
      <c r="T19" s="20"/>
      <c r="U19" s="20"/>
      <c r="V19" s="20"/>
      <c r="W19" s="20"/>
    </row>
    <row r="20" ht="21.75" customHeight="1" spans="1:23">
      <c r="A20" s="19"/>
      <c r="B20" s="19"/>
      <c r="C20" s="19" t="s">
        <v>241</v>
      </c>
      <c r="D20" s="19"/>
      <c r="E20" s="19"/>
      <c r="F20" s="19"/>
      <c r="G20" s="19"/>
      <c r="H20" s="19"/>
      <c r="I20" s="20">
        <v>40000</v>
      </c>
      <c r="J20" s="20">
        <v>40000</v>
      </c>
      <c r="K20" s="20">
        <v>40000</v>
      </c>
      <c r="L20" s="20"/>
      <c r="M20" s="20"/>
      <c r="N20" s="20"/>
      <c r="O20" s="20"/>
      <c r="P20" s="20"/>
      <c r="Q20" s="20"/>
      <c r="R20" s="20"/>
      <c r="S20" s="20"/>
      <c r="T20" s="20"/>
      <c r="U20" s="20"/>
      <c r="V20" s="20"/>
      <c r="W20" s="20"/>
    </row>
    <row r="21" ht="21.75" customHeight="1" spans="1:23">
      <c r="A21" s="19" t="s">
        <v>242</v>
      </c>
      <c r="B21" s="19" t="s">
        <v>243</v>
      </c>
      <c r="C21" s="19" t="s">
        <v>241</v>
      </c>
      <c r="D21" s="19" t="s">
        <v>44</v>
      </c>
      <c r="E21" s="19" t="s">
        <v>71</v>
      </c>
      <c r="F21" s="19" t="s">
        <v>72</v>
      </c>
      <c r="G21" s="19" t="s">
        <v>233</v>
      </c>
      <c r="H21" s="19" t="s">
        <v>234</v>
      </c>
      <c r="I21" s="20">
        <v>40000</v>
      </c>
      <c r="J21" s="20">
        <v>40000</v>
      </c>
      <c r="K21" s="20">
        <v>40000</v>
      </c>
      <c r="L21" s="20"/>
      <c r="M21" s="20"/>
      <c r="N21" s="20"/>
      <c r="O21" s="20"/>
      <c r="P21" s="20"/>
      <c r="Q21" s="20"/>
      <c r="R21" s="20"/>
      <c r="S21" s="20"/>
      <c r="T21" s="20"/>
      <c r="U21" s="20"/>
      <c r="V21" s="20"/>
      <c r="W21" s="20"/>
    </row>
    <row r="22" ht="21.75" customHeight="1" spans="1:23">
      <c r="A22" s="19"/>
      <c r="B22" s="19"/>
      <c r="C22" s="19" t="s">
        <v>244</v>
      </c>
      <c r="D22" s="19"/>
      <c r="E22" s="19"/>
      <c r="F22" s="19"/>
      <c r="G22" s="19"/>
      <c r="H22" s="19"/>
      <c r="I22" s="20">
        <v>10000</v>
      </c>
      <c r="J22" s="20">
        <v>10000</v>
      </c>
      <c r="K22" s="20">
        <v>10000</v>
      </c>
      <c r="L22" s="20"/>
      <c r="M22" s="20"/>
      <c r="N22" s="20"/>
      <c r="O22" s="20"/>
      <c r="P22" s="20"/>
      <c r="Q22" s="20"/>
      <c r="R22" s="20"/>
      <c r="S22" s="20"/>
      <c r="T22" s="20"/>
      <c r="U22" s="20"/>
      <c r="V22" s="20"/>
      <c r="W22" s="20"/>
    </row>
    <row r="23" ht="21.75" customHeight="1" spans="1:23">
      <c r="A23" s="19" t="s">
        <v>245</v>
      </c>
      <c r="B23" s="19" t="s">
        <v>246</v>
      </c>
      <c r="C23" s="19" t="s">
        <v>244</v>
      </c>
      <c r="D23" s="19" t="s">
        <v>44</v>
      </c>
      <c r="E23" s="19" t="s">
        <v>73</v>
      </c>
      <c r="F23" s="19" t="s">
        <v>74</v>
      </c>
      <c r="G23" s="19" t="s">
        <v>237</v>
      </c>
      <c r="H23" s="19" t="s">
        <v>238</v>
      </c>
      <c r="I23" s="20">
        <v>10000</v>
      </c>
      <c r="J23" s="20">
        <v>10000</v>
      </c>
      <c r="K23" s="20">
        <v>10000</v>
      </c>
      <c r="L23" s="20"/>
      <c r="M23" s="20"/>
      <c r="N23" s="20"/>
      <c r="O23" s="20"/>
      <c r="P23" s="20"/>
      <c r="Q23" s="20"/>
      <c r="R23" s="20"/>
      <c r="S23" s="20"/>
      <c r="T23" s="20"/>
      <c r="U23" s="20"/>
      <c r="V23" s="20"/>
      <c r="W23" s="20"/>
    </row>
    <row r="24" ht="21.75" customHeight="1" spans="1:23">
      <c r="A24" s="19"/>
      <c r="B24" s="19"/>
      <c r="C24" s="19" t="s">
        <v>247</v>
      </c>
      <c r="D24" s="19"/>
      <c r="E24" s="19"/>
      <c r="F24" s="19"/>
      <c r="G24" s="19"/>
      <c r="H24" s="19"/>
      <c r="I24" s="20">
        <v>20000</v>
      </c>
      <c r="J24" s="20"/>
      <c r="K24" s="20"/>
      <c r="L24" s="20"/>
      <c r="M24" s="20"/>
      <c r="N24" s="20"/>
      <c r="O24" s="20"/>
      <c r="P24" s="20"/>
      <c r="Q24" s="20"/>
      <c r="R24" s="20">
        <v>20000</v>
      </c>
      <c r="S24" s="20"/>
      <c r="T24" s="20"/>
      <c r="U24" s="20"/>
      <c r="V24" s="20"/>
      <c r="W24" s="20">
        <v>20000</v>
      </c>
    </row>
    <row r="25" ht="21.75" customHeight="1" spans="1:23">
      <c r="A25" s="19" t="s">
        <v>245</v>
      </c>
      <c r="B25" s="19" t="s">
        <v>248</v>
      </c>
      <c r="C25" s="19" t="s">
        <v>247</v>
      </c>
      <c r="D25" s="19" t="s">
        <v>44</v>
      </c>
      <c r="E25" s="19" t="s">
        <v>73</v>
      </c>
      <c r="F25" s="19" t="s">
        <v>74</v>
      </c>
      <c r="G25" s="19" t="s">
        <v>189</v>
      </c>
      <c r="H25" s="19" t="s">
        <v>190</v>
      </c>
      <c r="I25" s="20">
        <v>10000</v>
      </c>
      <c r="J25" s="20"/>
      <c r="K25" s="20"/>
      <c r="L25" s="20"/>
      <c r="M25" s="20"/>
      <c r="N25" s="20"/>
      <c r="O25" s="20"/>
      <c r="P25" s="20"/>
      <c r="Q25" s="20"/>
      <c r="R25" s="20">
        <v>10000</v>
      </c>
      <c r="S25" s="20"/>
      <c r="T25" s="20"/>
      <c r="U25" s="20"/>
      <c r="V25" s="20"/>
      <c r="W25" s="20">
        <v>10000</v>
      </c>
    </row>
    <row r="26" ht="21.75" customHeight="1" spans="1:23">
      <c r="A26" s="19" t="s">
        <v>245</v>
      </c>
      <c r="B26" s="19" t="s">
        <v>248</v>
      </c>
      <c r="C26" s="19" t="s">
        <v>247</v>
      </c>
      <c r="D26" s="19" t="s">
        <v>44</v>
      </c>
      <c r="E26" s="19" t="s">
        <v>73</v>
      </c>
      <c r="F26" s="19" t="s">
        <v>74</v>
      </c>
      <c r="G26" s="19" t="s">
        <v>193</v>
      </c>
      <c r="H26" s="19" t="s">
        <v>194</v>
      </c>
      <c r="I26" s="20">
        <v>10000</v>
      </c>
      <c r="J26" s="20"/>
      <c r="K26" s="20"/>
      <c r="L26" s="20"/>
      <c r="M26" s="20"/>
      <c r="N26" s="20"/>
      <c r="O26" s="20"/>
      <c r="P26" s="20"/>
      <c r="Q26" s="20"/>
      <c r="R26" s="20">
        <v>10000</v>
      </c>
      <c r="S26" s="20"/>
      <c r="T26" s="20"/>
      <c r="U26" s="20"/>
      <c r="V26" s="20"/>
      <c r="W26" s="20">
        <v>10000</v>
      </c>
    </row>
    <row r="27" ht="21.75" customHeight="1" spans="1:23">
      <c r="A27" s="19"/>
      <c r="B27" s="19"/>
      <c r="C27" s="19" t="s">
        <v>249</v>
      </c>
      <c r="D27" s="19"/>
      <c r="E27" s="19"/>
      <c r="F27" s="19"/>
      <c r="G27" s="19"/>
      <c r="H27" s="19"/>
      <c r="I27" s="20">
        <v>983000</v>
      </c>
      <c r="J27" s="20">
        <v>983000</v>
      </c>
      <c r="K27" s="20">
        <v>983000</v>
      </c>
      <c r="L27" s="20"/>
      <c r="M27" s="20"/>
      <c r="N27" s="20"/>
      <c r="O27" s="20"/>
      <c r="P27" s="20"/>
      <c r="Q27" s="20"/>
      <c r="R27" s="20"/>
      <c r="S27" s="20"/>
      <c r="T27" s="20"/>
      <c r="U27" s="20"/>
      <c r="V27" s="20"/>
      <c r="W27" s="20"/>
    </row>
    <row r="28" ht="21.75" customHeight="1" spans="1:23">
      <c r="A28" s="19" t="s">
        <v>242</v>
      </c>
      <c r="B28" s="19" t="s">
        <v>250</v>
      </c>
      <c r="C28" s="19" t="s">
        <v>249</v>
      </c>
      <c r="D28" s="19" t="s">
        <v>44</v>
      </c>
      <c r="E28" s="19" t="s">
        <v>81</v>
      </c>
      <c r="F28" s="19" t="s">
        <v>82</v>
      </c>
      <c r="G28" s="19" t="s">
        <v>199</v>
      </c>
      <c r="H28" s="19" t="s">
        <v>200</v>
      </c>
      <c r="I28" s="20">
        <v>983000</v>
      </c>
      <c r="J28" s="20">
        <v>983000</v>
      </c>
      <c r="K28" s="20">
        <v>983000</v>
      </c>
      <c r="L28" s="20"/>
      <c r="M28" s="20"/>
      <c r="N28" s="20"/>
      <c r="O28" s="20"/>
      <c r="P28" s="20"/>
      <c r="Q28" s="20"/>
      <c r="R28" s="20"/>
      <c r="S28" s="20"/>
      <c r="T28" s="20"/>
      <c r="U28" s="20"/>
      <c r="V28" s="20"/>
      <c r="W28" s="20"/>
    </row>
    <row r="29" ht="21.75" customHeight="1" spans="1:23">
      <c r="A29" s="19"/>
      <c r="B29" s="19"/>
      <c r="C29" s="19" t="s">
        <v>251</v>
      </c>
      <c r="D29" s="19"/>
      <c r="E29" s="19"/>
      <c r="F29" s="19"/>
      <c r="G29" s="19"/>
      <c r="H29" s="19"/>
      <c r="I29" s="20">
        <v>1762200</v>
      </c>
      <c r="J29" s="20">
        <v>1762200</v>
      </c>
      <c r="K29" s="20">
        <v>1762200</v>
      </c>
      <c r="L29" s="20"/>
      <c r="M29" s="20"/>
      <c r="N29" s="20"/>
      <c r="O29" s="20"/>
      <c r="P29" s="20"/>
      <c r="Q29" s="20"/>
      <c r="R29" s="20"/>
      <c r="S29" s="20"/>
      <c r="T29" s="20"/>
      <c r="U29" s="20"/>
      <c r="V29" s="20"/>
      <c r="W29" s="20"/>
    </row>
    <row r="30" ht="21.75" customHeight="1" spans="1:23">
      <c r="A30" s="19" t="s">
        <v>225</v>
      </c>
      <c r="B30" s="19" t="s">
        <v>252</v>
      </c>
      <c r="C30" s="19" t="s">
        <v>251</v>
      </c>
      <c r="D30" s="19" t="s">
        <v>44</v>
      </c>
      <c r="E30" s="19" t="s">
        <v>77</v>
      </c>
      <c r="F30" s="19" t="s">
        <v>78</v>
      </c>
      <c r="G30" s="19" t="s">
        <v>227</v>
      </c>
      <c r="H30" s="19" t="s">
        <v>228</v>
      </c>
      <c r="I30" s="20">
        <v>1762200</v>
      </c>
      <c r="J30" s="20">
        <v>1762200</v>
      </c>
      <c r="K30" s="20">
        <v>1762200</v>
      </c>
      <c r="L30" s="20"/>
      <c r="M30" s="20"/>
      <c r="N30" s="20"/>
      <c r="O30" s="20"/>
      <c r="P30" s="20"/>
      <c r="Q30" s="20"/>
      <c r="R30" s="20"/>
      <c r="S30" s="20"/>
      <c r="T30" s="20"/>
      <c r="U30" s="20"/>
      <c r="V30" s="20"/>
      <c r="W30" s="20"/>
    </row>
    <row r="31" ht="21.75" customHeight="1" spans="1:23">
      <c r="A31" s="19"/>
      <c r="B31" s="19"/>
      <c r="C31" s="19" t="s">
        <v>253</v>
      </c>
      <c r="D31" s="19"/>
      <c r="E31" s="19"/>
      <c r="F31" s="19"/>
      <c r="G31" s="19"/>
      <c r="H31" s="19"/>
      <c r="I31" s="20">
        <v>1080000</v>
      </c>
      <c r="J31" s="20">
        <v>1080000</v>
      </c>
      <c r="K31" s="20">
        <v>1080000</v>
      </c>
      <c r="L31" s="20"/>
      <c r="M31" s="20"/>
      <c r="N31" s="20"/>
      <c r="O31" s="20"/>
      <c r="P31" s="20"/>
      <c r="Q31" s="20"/>
      <c r="R31" s="20"/>
      <c r="S31" s="20"/>
      <c r="T31" s="20"/>
      <c r="U31" s="20"/>
      <c r="V31" s="20"/>
      <c r="W31" s="20"/>
    </row>
    <row r="32" ht="21.75" customHeight="1" spans="1:23">
      <c r="A32" s="19" t="s">
        <v>225</v>
      </c>
      <c r="B32" s="19" t="s">
        <v>254</v>
      </c>
      <c r="C32" s="19" t="s">
        <v>253</v>
      </c>
      <c r="D32" s="19" t="s">
        <v>44</v>
      </c>
      <c r="E32" s="19" t="s">
        <v>87</v>
      </c>
      <c r="F32" s="19" t="s">
        <v>88</v>
      </c>
      <c r="G32" s="19" t="s">
        <v>229</v>
      </c>
      <c r="H32" s="19" t="s">
        <v>230</v>
      </c>
      <c r="I32" s="20">
        <v>1080000</v>
      </c>
      <c r="J32" s="20">
        <v>1080000</v>
      </c>
      <c r="K32" s="20">
        <v>1080000</v>
      </c>
      <c r="L32" s="20"/>
      <c r="M32" s="20"/>
      <c r="N32" s="20"/>
      <c r="O32" s="20"/>
      <c r="P32" s="20"/>
      <c r="Q32" s="20"/>
      <c r="R32" s="20"/>
      <c r="S32" s="20"/>
      <c r="T32" s="20"/>
      <c r="U32" s="20"/>
      <c r="V32" s="20"/>
      <c r="W32" s="20"/>
    </row>
    <row r="33" ht="21.75" customHeight="1" spans="1:23">
      <c r="A33" s="19"/>
      <c r="B33" s="19"/>
      <c r="C33" s="19" t="s">
        <v>255</v>
      </c>
      <c r="D33" s="19"/>
      <c r="E33" s="19"/>
      <c r="F33" s="19"/>
      <c r="G33" s="19"/>
      <c r="H33" s="19"/>
      <c r="I33" s="20">
        <v>399600</v>
      </c>
      <c r="J33" s="20">
        <v>399600</v>
      </c>
      <c r="K33" s="20">
        <v>399600</v>
      </c>
      <c r="L33" s="20"/>
      <c r="M33" s="20"/>
      <c r="N33" s="20"/>
      <c r="O33" s="20"/>
      <c r="P33" s="20"/>
      <c r="Q33" s="20"/>
      <c r="R33" s="20"/>
      <c r="S33" s="20"/>
      <c r="T33" s="20"/>
      <c r="U33" s="20"/>
      <c r="V33" s="20"/>
      <c r="W33" s="20"/>
    </row>
    <row r="34" ht="21.75" customHeight="1" spans="1:23">
      <c r="A34" s="19" t="s">
        <v>225</v>
      </c>
      <c r="B34" s="19" t="s">
        <v>256</v>
      </c>
      <c r="C34" s="19" t="s">
        <v>255</v>
      </c>
      <c r="D34" s="19" t="s">
        <v>44</v>
      </c>
      <c r="E34" s="19" t="s">
        <v>87</v>
      </c>
      <c r="F34" s="19" t="s">
        <v>88</v>
      </c>
      <c r="G34" s="19" t="s">
        <v>229</v>
      </c>
      <c r="H34" s="19" t="s">
        <v>230</v>
      </c>
      <c r="I34" s="20">
        <v>399600</v>
      </c>
      <c r="J34" s="20">
        <v>399600</v>
      </c>
      <c r="K34" s="20">
        <v>399600</v>
      </c>
      <c r="L34" s="20"/>
      <c r="M34" s="20"/>
      <c r="N34" s="20"/>
      <c r="O34" s="20"/>
      <c r="P34" s="20"/>
      <c r="Q34" s="20"/>
      <c r="R34" s="20"/>
      <c r="S34" s="20"/>
      <c r="T34" s="20"/>
      <c r="U34" s="20"/>
      <c r="V34" s="20"/>
      <c r="W34" s="20"/>
    </row>
    <row r="35" ht="21.75" customHeight="1" spans="1:23">
      <c r="A35" s="19"/>
      <c r="B35" s="19"/>
      <c r="C35" s="19" t="s">
        <v>257</v>
      </c>
      <c r="D35" s="19"/>
      <c r="E35" s="19"/>
      <c r="F35" s="19"/>
      <c r="G35" s="19"/>
      <c r="H35" s="19"/>
      <c r="I35" s="20">
        <v>28350</v>
      </c>
      <c r="J35" s="20">
        <v>28350</v>
      </c>
      <c r="K35" s="20">
        <v>28350</v>
      </c>
      <c r="L35" s="20"/>
      <c r="M35" s="20"/>
      <c r="N35" s="20"/>
      <c r="O35" s="20"/>
      <c r="P35" s="20"/>
      <c r="Q35" s="20"/>
      <c r="R35" s="20"/>
      <c r="S35" s="20"/>
      <c r="T35" s="20"/>
      <c r="U35" s="20"/>
      <c r="V35" s="20"/>
      <c r="W35" s="20"/>
    </row>
    <row r="36" ht="21.75" customHeight="1" spans="1:23">
      <c r="A36" s="19" t="s">
        <v>225</v>
      </c>
      <c r="B36" s="19" t="s">
        <v>258</v>
      </c>
      <c r="C36" s="19" t="s">
        <v>257</v>
      </c>
      <c r="D36" s="19" t="s">
        <v>44</v>
      </c>
      <c r="E36" s="19" t="s">
        <v>87</v>
      </c>
      <c r="F36" s="19" t="s">
        <v>88</v>
      </c>
      <c r="G36" s="19" t="s">
        <v>259</v>
      </c>
      <c r="H36" s="19" t="s">
        <v>260</v>
      </c>
      <c r="I36" s="20">
        <v>28350</v>
      </c>
      <c r="J36" s="20">
        <v>28350</v>
      </c>
      <c r="K36" s="20">
        <v>28350</v>
      </c>
      <c r="L36" s="20"/>
      <c r="M36" s="20"/>
      <c r="N36" s="20"/>
      <c r="O36" s="20"/>
      <c r="P36" s="20"/>
      <c r="Q36" s="20"/>
      <c r="R36" s="20"/>
      <c r="S36" s="20"/>
      <c r="T36" s="20"/>
      <c r="U36" s="20"/>
      <c r="V36" s="20"/>
      <c r="W36" s="20"/>
    </row>
    <row r="37" ht="21.75" customHeight="1" spans="1:23">
      <c r="A37" s="19"/>
      <c r="B37" s="19"/>
      <c r="C37" s="19" t="s">
        <v>261</v>
      </c>
      <c r="D37" s="19"/>
      <c r="E37" s="19"/>
      <c r="F37" s="19"/>
      <c r="G37" s="19"/>
      <c r="H37" s="19"/>
      <c r="I37" s="20">
        <v>162305</v>
      </c>
      <c r="J37" s="20">
        <v>162305</v>
      </c>
      <c r="K37" s="20">
        <v>162305</v>
      </c>
      <c r="L37" s="20"/>
      <c r="M37" s="20"/>
      <c r="N37" s="20"/>
      <c r="O37" s="20"/>
      <c r="P37" s="20"/>
      <c r="Q37" s="20"/>
      <c r="R37" s="20"/>
      <c r="S37" s="20"/>
      <c r="T37" s="20"/>
      <c r="U37" s="20"/>
      <c r="V37" s="20"/>
      <c r="W37" s="20"/>
    </row>
    <row r="38" ht="21.75" customHeight="1" spans="1:23">
      <c r="A38" s="19" t="s">
        <v>225</v>
      </c>
      <c r="B38" s="19" t="s">
        <v>262</v>
      </c>
      <c r="C38" s="19" t="s">
        <v>261</v>
      </c>
      <c r="D38" s="19" t="s">
        <v>44</v>
      </c>
      <c r="E38" s="19" t="s">
        <v>87</v>
      </c>
      <c r="F38" s="19" t="s">
        <v>88</v>
      </c>
      <c r="G38" s="19" t="s">
        <v>227</v>
      </c>
      <c r="H38" s="19" t="s">
        <v>228</v>
      </c>
      <c r="I38" s="20">
        <v>162305</v>
      </c>
      <c r="J38" s="20">
        <v>162305</v>
      </c>
      <c r="K38" s="20">
        <v>162305</v>
      </c>
      <c r="L38" s="20"/>
      <c r="M38" s="20"/>
      <c r="N38" s="20"/>
      <c r="O38" s="20"/>
      <c r="P38" s="20"/>
      <c r="Q38" s="20"/>
      <c r="R38" s="20"/>
      <c r="S38" s="20"/>
      <c r="T38" s="20"/>
      <c r="U38" s="20"/>
      <c r="V38" s="20"/>
      <c r="W38" s="20"/>
    </row>
    <row r="39" ht="21.75" customHeight="1" spans="1:23">
      <c r="A39" s="19"/>
      <c r="B39" s="19"/>
      <c r="C39" s="19" t="s">
        <v>263</v>
      </c>
      <c r="D39" s="19"/>
      <c r="E39" s="19"/>
      <c r="F39" s="19"/>
      <c r="G39" s="19"/>
      <c r="H39" s="19"/>
      <c r="I39" s="20">
        <v>582268</v>
      </c>
      <c r="J39" s="20">
        <v>582268</v>
      </c>
      <c r="K39" s="20">
        <v>582268</v>
      </c>
      <c r="L39" s="20"/>
      <c r="M39" s="20"/>
      <c r="N39" s="20"/>
      <c r="O39" s="20"/>
      <c r="P39" s="20"/>
      <c r="Q39" s="20"/>
      <c r="R39" s="20"/>
      <c r="S39" s="20"/>
      <c r="T39" s="20"/>
      <c r="U39" s="20"/>
      <c r="V39" s="20"/>
      <c r="W39" s="20"/>
    </row>
    <row r="40" ht="21.75" customHeight="1" spans="1:23">
      <c r="A40" s="19" t="s">
        <v>225</v>
      </c>
      <c r="B40" s="19" t="s">
        <v>264</v>
      </c>
      <c r="C40" s="19" t="s">
        <v>263</v>
      </c>
      <c r="D40" s="19" t="s">
        <v>44</v>
      </c>
      <c r="E40" s="19" t="s">
        <v>87</v>
      </c>
      <c r="F40" s="19" t="s">
        <v>88</v>
      </c>
      <c r="G40" s="19" t="s">
        <v>259</v>
      </c>
      <c r="H40" s="19" t="s">
        <v>260</v>
      </c>
      <c r="I40" s="20">
        <v>582268</v>
      </c>
      <c r="J40" s="20">
        <v>582268</v>
      </c>
      <c r="K40" s="20">
        <v>582268</v>
      </c>
      <c r="L40" s="20"/>
      <c r="M40" s="20"/>
      <c r="N40" s="20"/>
      <c r="O40" s="20"/>
      <c r="P40" s="20"/>
      <c r="Q40" s="20"/>
      <c r="R40" s="20"/>
      <c r="S40" s="20"/>
      <c r="T40" s="20"/>
      <c r="U40" s="20"/>
      <c r="V40" s="20"/>
      <c r="W40" s="20"/>
    </row>
    <row r="41" ht="21.75" customHeight="1" spans="1:23">
      <c r="A41" s="19"/>
      <c r="B41" s="19"/>
      <c r="C41" s="19" t="s">
        <v>265</v>
      </c>
      <c r="D41" s="19"/>
      <c r="E41" s="19"/>
      <c r="F41" s="19"/>
      <c r="G41" s="19"/>
      <c r="H41" s="19"/>
      <c r="I41" s="20">
        <v>33615</v>
      </c>
      <c r="J41" s="20">
        <v>33615</v>
      </c>
      <c r="K41" s="20">
        <v>33615</v>
      </c>
      <c r="L41" s="20"/>
      <c r="M41" s="20"/>
      <c r="N41" s="20"/>
      <c r="O41" s="20"/>
      <c r="P41" s="20"/>
      <c r="Q41" s="20"/>
      <c r="R41" s="20"/>
      <c r="S41" s="20"/>
      <c r="T41" s="20"/>
      <c r="U41" s="20"/>
      <c r="V41" s="20"/>
      <c r="W41" s="20"/>
    </row>
    <row r="42" ht="21.75" customHeight="1" spans="1:23">
      <c r="A42" s="19" t="s">
        <v>225</v>
      </c>
      <c r="B42" s="19" t="s">
        <v>266</v>
      </c>
      <c r="C42" s="19" t="s">
        <v>265</v>
      </c>
      <c r="D42" s="19" t="s">
        <v>44</v>
      </c>
      <c r="E42" s="19" t="s">
        <v>87</v>
      </c>
      <c r="F42" s="19" t="s">
        <v>88</v>
      </c>
      <c r="G42" s="19" t="s">
        <v>229</v>
      </c>
      <c r="H42" s="19" t="s">
        <v>230</v>
      </c>
      <c r="I42" s="20">
        <v>33615</v>
      </c>
      <c r="J42" s="20">
        <v>33615</v>
      </c>
      <c r="K42" s="20">
        <v>33615</v>
      </c>
      <c r="L42" s="20"/>
      <c r="M42" s="20"/>
      <c r="N42" s="20"/>
      <c r="O42" s="20"/>
      <c r="P42" s="20"/>
      <c r="Q42" s="20"/>
      <c r="R42" s="20"/>
      <c r="S42" s="20"/>
      <c r="T42" s="20"/>
      <c r="U42" s="20"/>
      <c r="V42" s="20"/>
      <c r="W42" s="20"/>
    </row>
    <row r="43" ht="18.75" customHeight="1" spans="1:23">
      <c r="A43" s="22" t="s">
        <v>105</v>
      </c>
      <c r="B43" s="23"/>
      <c r="C43" s="23"/>
      <c r="D43" s="23"/>
      <c r="E43" s="23"/>
      <c r="F43" s="23"/>
      <c r="G43" s="23"/>
      <c r="H43" s="24"/>
      <c r="I43" s="20">
        <v>5691676</v>
      </c>
      <c r="J43" s="20">
        <v>5671676</v>
      </c>
      <c r="K43" s="20">
        <v>5671676</v>
      </c>
      <c r="L43" s="20"/>
      <c r="M43" s="20"/>
      <c r="N43" s="20"/>
      <c r="O43" s="20"/>
      <c r="P43" s="20"/>
      <c r="Q43" s="20"/>
      <c r="R43" s="20">
        <v>20000</v>
      </c>
      <c r="S43" s="20"/>
      <c r="T43" s="20"/>
      <c r="U43" s="20"/>
      <c r="V43" s="20"/>
      <c r="W43" s="20">
        <v>20000</v>
      </c>
    </row>
  </sheetData>
  <mergeCells count="28">
    <mergeCell ref="A2:W2"/>
    <mergeCell ref="A3:H3"/>
    <mergeCell ref="J4:M4"/>
    <mergeCell ref="N4:P4"/>
    <mergeCell ref="R4:W4"/>
    <mergeCell ref="A43:H43"/>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J5:K6"/>
  </mergeCells>
  <printOptions horizontalCentered="1"/>
  <pageMargins left="0.3" right="0.3" top="0.46" bottom="0.46" header="0.4" footer="0.4"/>
  <pageSetup paperSize="9" scale="57"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92"/>
  <sheetViews>
    <sheetView showZeros="0" workbookViewId="0">
      <selection activeCell="A1" sqref="A1"/>
    </sheetView>
  </sheetViews>
  <sheetFormatPr defaultColWidth="10.6555555555556" defaultRowHeight="12" customHeight="1"/>
  <cols>
    <col min="1" max="1" width="40" customWidth="1"/>
    <col min="2" max="2" width="42.9777777777778" customWidth="1"/>
    <col min="3" max="4" width="19.3222222222222" customWidth="1"/>
    <col min="5" max="5" width="22.3222222222222" customWidth="1"/>
    <col min="6" max="6" width="12.3222222222222" customWidth="1"/>
    <col min="7" max="7" width="22.9777777777778" customWidth="1"/>
    <col min="8" max="9" width="12.3222222222222" customWidth="1"/>
    <col min="10" max="10" width="22" customWidth="1"/>
  </cols>
  <sheetData>
    <row r="1" ht="15" customHeight="1" spans="10:10">
      <c r="J1" s="111" t="s">
        <v>267</v>
      </c>
    </row>
    <row r="2" ht="33" customHeight="1" spans="1:10">
      <c r="A2" s="4" t="str">
        <f>"2025"&amp;"年部门项目支出绩效目标表"</f>
        <v>2025年部门项目支出绩效目标表</v>
      </c>
      <c r="B2" s="4"/>
      <c r="C2" s="4"/>
      <c r="D2" s="4"/>
      <c r="E2" s="4"/>
      <c r="F2" s="4"/>
      <c r="G2" s="4"/>
      <c r="H2" s="4"/>
      <c r="I2" s="4"/>
      <c r="J2" s="4"/>
    </row>
    <row r="3" ht="17.25" customHeight="1" spans="1:10">
      <c r="A3" s="5" t="str">
        <f>"单位名称："&amp;"景洪市卫生健康局"</f>
        <v>单位名称：景洪市卫生健康局</v>
      </c>
      <c r="B3" s="110"/>
      <c r="C3" s="33"/>
      <c r="D3" s="33"/>
      <c r="E3" s="33"/>
      <c r="F3" s="33"/>
      <c r="G3" s="33"/>
      <c r="H3" s="33"/>
      <c r="I3" s="33"/>
      <c r="J3" s="33"/>
    </row>
    <row r="4" ht="44.25" customHeight="1" spans="1:10">
      <c r="A4" s="38" t="s">
        <v>268</v>
      </c>
      <c r="B4" s="38" t="s">
        <v>269</v>
      </c>
      <c r="C4" s="38" t="s">
        <v>270</v>
      </c>
      <c r="D4" s="38" t="s">
        <v>271</v>
      </c>
      <c r="E4" s="38" t="s">
        <v>272</v>
      </c>
      <c r="F4" s="18" t="s">
        <v>273</v>
      </c>
      <c r="G4" s="38" t="s">
        <v>274</v>
      </c>
      <c r="H4" s="18" t="s">
        <v>275</v>
      </c>
      <c r="I4" s="18" t="s">
        <v>276</v>
      </c>
      <c r="J4" s="38" t="s">
        <v>277</v>
      </c>
    </row>
    <row r="5" ht="19.5" customHeight="1" spans="1:10">
      <c r="A5" s="38">
        <v>1</v>
      </c>
      <c r="B5" s="38">
        <v>2</v>
      </c>
      <c r="C5" s="38">
        <v>3</v>
      </c>
      <c r="D5" s="38">
        <v>4</v>
      </c>
      <c r="E5" s="38">
        <v>5</v>
      </c>
      <c r="F5" s="18">
        <v>6</v>
      </c>
      <c r="G5" s="38">
        <v>7</v>
      </c>
      <c r="H5" s="18">
        <v>8</v>
      </c>
      <c r="I5" s="18">
        <v>9</v>
      </c>
      <c r="J5" s="38">
        <v>10</v>
      </c>
    </row>
    <row r="6" ht="40.5" customHeight="1" spans="1:10">
      <c r="A6" s="19" t="s">
        <v>44</v>
      </c>
      <c r="B6" s="19"/>
      <c r="C6" s="19"/>
      <c r="D6" s="19"/>
      <c r="E6" s="19"/>
      <c r="F6" s="19"/>
      <c r="G6" s="19"/>
      <c r="H6" s="19"/>
      <c r="I6" s="19"/>
      <c r="J6" s="19"/>
    </row>
    <row r="7" ht="40.5" customHeight="1" spans="1:10">
      <c r="A7" s="92" t="s">
        <v>265</v>
      </c>
      <c r="B7" s="19" t="s">
        <v>278</v>
      </c>
      <c r="C7" s="19" t="s">
        <v>279</v>
      </c>
      <c r="D7" s="19" t="s">
        <v>280</v>
      </c>
      <c r="E7" s="19" t="s">
        <v>281</v>
      </c>
      <c r="F7" s="21" t="s">
        <v>282</v>
      </c>
      <c r="G7" s="19" t="s">
        <v>283</v>
      </c>
      <c r="H7" s="21" t="s">
        <v>284</v>
      </c>
      <c r="I7" s="21" t="s">
        <v>285</v>
      </c>
      <c r="J7" s="19" t="s">
        <v>281</v>
      </c>
    </row>
    <row r="8" ht="40.5" customHeight="1" spans="1:10">
      <c r="A8" s="92" t="s">
        <v>265</v>
      </c>
      <c r="B8" s="19" t="s">
        <v>278</v>
      </c>
      <c r="C8" s="19" t="s">
        <v>279</v>
      </c>
      <c r="D8" s="19" t="s">
        <v>286</v>
      </c>
      <c r="E8" s="19" t="s">
        <v>287</v>
      </c>
      <c r="F8" s="21" t="s">
        <v>282</v>
      </c>
      <c r="G8" s="19" t="s">
        <v>288</v>
      </c>
      <c r="H8" s="21" t="s">
        <v>289</v>
      </c>
      <c r="I8" s="21" t="s">
        <v>285</v>
      </c>
      <c r="J8" s="19" t="s">
        <v>287</v>
      </c>
    </row>
    <row r="9" ht="40.5" customHeight="1" spans="1:10">
      <c r="A9" s="92" t="s">
        <v>265</v>
      </c>
      <c r="B9" s="19" t="s">
        <v>278</v>
      </c>
      <c r="C9" s="19" t="s">
        <v>279</v>
      </c>
      <c r="D9" s="19" t="s">
        <v>290</v>
      </c>
      <c r="E9" s="19" t="s">
        <v>291</v>
      </c>
      <c r="F9" s="21" t="s">
        <v>292</v>
      </c>
      <c r="G9" s="19" t="s">
        <v>293</v>
      </c>
      <c r="H9" s="21" t="s">
        <v>294</v>
      </c>
      <c r="I9" s="21" t="s">
        <v>295</v>
      </c>
      <c r="J9" s="19" t="s">
        <v>291</v>
      </c>
    </row>
    <row r="10" ht="40.5" customHeight="1" spans="1:10">
      <c r="A10" s="92" t="s">
        <v>265</v>
      </c>
      <c r="B10" s="19" t="s">
        <v>278</v>
      </c>
      <c r="C10" s="19" t="s">
        <v>296</v>
      </c>
      <c r="D10" s="19" t="s">
        <v>297</v>
      </c>
      <c r="E10" s="19" t="s">
        <v>298</v>
      </c>
      <c r="F10" s="21" t="s">
        <v>292</v>
      </c>
      <c r="G10" s="19" t="s">
        <v>299</v>
      </c>
      <c r="H10" s="21" t="s">
        <v>294</v>
      </c>
      <c r="I10" s="21" t="s">
        <v>295</v>
      </c>
      <c r="J10" s="19" t="s">
        <v>298</v>
      </c>
    </row>
    <row r="11" ht="40.5" customHeight="1" spans="1:10">
      <c r="A11" s="92" t="s">
        <v>265</v>
      </c>
      <c r="B11" s="19" t="s">
        <v>278</v>
      </c>
      <c r="C11" s="19" t="s">
        <v>296</v>
      </c>
      <c r="D11" s="19" t="s">
        <v>297</v>
      </c>
      <c r="E11" s="19" t="s">
        <v>300</v>
      </c>
      <c r="F11" s="21" t="s">
        <v>292</v>
      </c>
      <c r="G11" s="19" t="s">
        <v>301</v>
      </c>
      <c r="H11" s="21" t="s">
        <v>294</v>
      </c>
      <c r="I11" s="21" t="s">
        <v>295</v>
      </c>
      <c r="J11" s="19" t="s">
        <v>300</v>
      </c>
    </row>
    <row r="12" ht="40.5" customHeight="1" spans="1:10">
      <c r="A12" s="92" t="s">
        <v>265</v>
      </c>
      <c r="B12" s="19" t="s">
        <v>278</v>
      </c>
      <c r="C12" s="19" t="s">
        <v>296</v>
      </c>
      <c r="D12" s="19" t="s">
        <v>302</v>
      </c>
      <c r="E12" s="19" t="s">
        <v>303</v>
      </c>
      <c r="F12" s="21" t="s">
        <v>292</v>
      </c>
      <c r="G12" s="19" t="s">
        <v>304</v>
      </c>
      <c r="H12" s="21" t="s">
        <v>294</v>
      </c>
      <c r="I12" s="21" t="s">
        <v>295</v>
      </c>
      <c r="J12" s="19" t="s">
        <v>303</v>
      </c>
    </row>
    <row r="13" ht="40.5" customHeight="1" spans="1:10">
      <c r="A13" s="92" t="s">
        <v>265</v>
      </c>
      <c r="B13" s="19" t="s">
        <v>278</v>
      </c>
      <c r="C13" s="19" t="s">
        <v>305</v>
      </c>
      <c r="D13" s="19" t="s">
        <v>306</v>
      </c>
      <c r="E13" s="19" t="s">
        <v>307</v>
      </c>
      <c r="F13" s="21" t="s">
        <v>282</v>
      </c>
      <c r="G13" s="19" t="s">
        <v>288</v>
      </c>
      <c r="H13" s="21" t="s">
        <v>289</v>
      </c>
      <c r="I13" s="21" t="s">
        <v>285</v>
      </c>
      <c r="J13" s="19" t="s">
        <v>307</v>
      </c>
    </row>
    <row r="14" ht="40.5" customHeight="1" spans="1:10">
      <c r="A14" s="92" t="s">
        <v>239</v>
      </c>
      <c r="B14" s="19" t="s">
        <v>308</v>
      </c>
      <c r="C14" s="19" t="s">
        <v>279</v>
      </c>
      <c r="D14" s="19" t="s">
        <v>280</v>
      </c>
      <c r="E14" s="19" t="s">
        <v>309</v>
      </c>
      <c r="F14" s="21" t="s">
        <v>282</v>
      </c>
      <c r="G14" s="19" t="s">
        <v>310</v>
      </c>
      <c r="H14" s="21" t="s">
        <v>284</v>
      </c>
      <c r="I14" s="21" t="s">
        <v>285</v>
      </c>
      <c r="J14" s="19" t="s">
        <v>311</v>
      </c>
    </row>
    <row r="15" ht="40.5" customHeight="1" spans="1:10">
      <c r="A15" s="92" t="s">
        <v>239</v>
      </c>
      <c r="B15" s="19" t="s">
        <v>308</v>
      </c>
      <c r="C15" s="19" t="s">
        <v>279</v>
      </c>
      <c r="D15" s="19" t="s">
        <v>286</v>
      </c>
      <c r="E15" s="19" t="s">
        <v>287</v>
      </c>
      <c r="F15" s="21" t="s">
        <v>282</v>
      </c>
      <c r="G15" s="19" t="s">
        <v>288</v>
      </c>
      <c r="H15" s="21" t="s">
        <v>289</v>
      </c>
      <c r="I15" s="21" t="s">
        <v>285</v>
      </c>
      <c r="J15" s="19" t="s">
        <v>312</v>
      </c>
    </row>
    <row r="16" ht="40.5" customHeight="1" spans="1:10">
      <c r="A16" s="92" t="s">
        <v>239</v>
      </c>
      <c r="B16" s="19" t="s">
        <v>308</v>
      </c>
      <c r="C16" s="19" t="s">
        <v>279</v>
      </c>
      <c r="D16" s="19" t="s">
        <v>290</v>
      </c>
      <c r="E16" s="19" t="s">
        <v>313</v>
      </c>
      <c r="F16" s="21" t="s">
        <v>292</v>
      </c>
      <c r="G16" s="19" t="s">
        <v>314</v>
      </c>
      <c r="H16" s="21" t="s">
        <v>289</v>
      </c>
      <c r="I16" s="21" t="s">
        <v>285</v>
      </c>
      <c r="J16" s="19" t="s">
        <v>315</v>
      </c>
    </row>
    <row r="17" ht="40.5" customHeight="1" spans="1:10">
      <c r="A17" s="92" t="s">
        <v>239</v>
      </c>
      <c r="B17" s="19" t="s">
        <v>308</v>
      </c>
      <c r="C17" s="19" t="s">
        <v>296</v>
      </c>
      <c r="D17" s="19" t="s">
        <v>297</v>
      </c>
      <c r="E17" s="19" t="s">
        <v>316</v>
      </c>
      <c r="F17" s="21" t="s">
        <v>292</v>
      </c>
      <c r="G17" s="19" t="s">
        <v>301</v>
      </c>
      <c r="H17" s="21" t="s">
        <v>294</v>
      </c>
      <c r="I17" s="21" t="s">
        <v>295</v>
      </c>
      <c r="J17" s="19" t="s">
        <v>317</v>
      </c>
    </row>
    <row r="18" ht="40.5" customHeight="1" spans="1:10">
      <c r="A18" s="92" t="s">
        <v>239</v>
      </c>
      <c r="B18" s="19" t="s">
        <v>308</v>
      </c>
      <c r="C18" s="19" t="s">
        <v>296</v>
      </c>
      <c r="D18" s="19" t="s">
        <v>302</v>
      </c>
      <c r="E18" s="19" t="s">
        <v>318</v>
      </c>
      <c r="F18" s="21" t="s">
        <v>292</v>
      </c>
      <c r="G18" s="19" t="s">
        <v>304</v>
      </c>
      <c r="H18" s="21" t="s">
        <v>294</v>
      </c>
      <c r="I18" s="21" t="s">
        <v>295</v>
      </c>
      <c r="J18" s="19" t="s">
        <v>319</v>
      </c>
    </row>
    <row r="19" ht="40.5" customHeight="1" spans="1:10">
      <c r="A19" s="92" t="s">
        <v>239</v>
      </c>
      <c r="B19" s="19" t="s">
        <v>308</v>
      </c>
      <c r="C19" s="19" t="s">
        <v>305</v>
      </c>
      <c r="D19" s="19" t="s">
        <v>306</v>
      </c>
      <c r="E19" s="19" t="s">
        <v>307</v>
      </c>
      <c r="F19" s="21" t="s">
        <v>282</v>
      </c>
      <c r="G19" s="19" t="s">
        <v>288</v>
      </c>
      <c r="H19" s="21" t="s">
        <v>289</v>
      </c>
      <c r="I19" s="21" t="s">
        <v>285</v>
      </c>
      <c r="J19" s="19" t="s">
        <v>320</v>
      </c>
    </row>
    <row r="20" ht="40.5" customHeight="1" spans="1:10">
      <c r="A20" s="92" t="s">
        <v>247</v>
      </c>
      <c r="B20" s="19" t="s">
        <v>321</v>
      </c>
      <c r="C20" s="19" t="s">
        <v>279</v>
      </c>
      <c r="D20" s="19" t="s">
        <v>280</v>
      </c>
      <c r="E20" s="19" t="s">
        <v>322</v>
      </c>
      <c r="F20" s="21" t="s">
        <v>292</v>
      </c>
      <c r="G20" s="19" t="s">
        <v>323</v>
      </c>
      <c r="H20" s="21" t="s">
        <v>294</v>
      </c>
      <c r="I20" s="21" t="s">
        <v>295</v>
      </c>
      <c r="J20" s="19" t="s">
        <v>322</v>
      </c>
    </row>
    <row r="21" ht="40.5" customHeight="1" spans="1:10">
      <c r="A21" s="92" t="s">
        <v>247</v>
      </c>
      <c r="B21" s="19" t="s">
        <v>321</v>
      </c>
      <c r="C21" s="19" t="s">
        <v>279</v>
      </c>
      <c r="D21" s="19" t="s">
        <v>286</v>
      </c>
      <c r="E21" s="19" t="s">
        <v>324</v>
      </c>
      <c r="F21" s="21" t="s">
        <v>292</v>
      </c>
      <c r="G21" s="19" t="s">
        <v>314</v>
      </c>
      <c r="H21" s="21" t="s">
        <v>289</v>
      </c>
      <c r="I21" s="21" t="s">
        <v>285</v>
      </c>
      <c r="J21" s="19" t="s">
        <v>325</v>
      </c>
    </row>
    <row r="22" ht="40.5" customHeight="1" spans="1:10">
      <c r="A22" s="92" t="s">
        <v>247</v>
      </c>
      <c r="B22" s="19" t="s">
        <v>321</v>
      </c>
      <c r="C22" s="19" t="s">
        <v>296</v>
      </c>
      <c r="D22" s="19" t="s">
        <v>297</v>
      </c>
      <c r="E22" s="19" t="s">
        <v>326</v>
      </c>
      <c r="F22" s="21" t="s">
        <v>292</v>
      </c>
      <c r="G22" s="19" t="s">
        <v>327</v>
      </c>
      <c r="H22" s="21" t="s">
        <v>294</v>
      </c>
      <c r="I22" s="21" t="s">
        <v>295</v>
      </c>
      <c r="J22" s="19" t="s">
        <v>328</v>
      </c>
    </row>
    <row r="23" ht="40.5" customHeight="1" spans="1:10">
      <c r="A23" s="92" t="s">
        <v>247</v>
      </c>
      <c r="B23" s="19" t="s">
        <v>321</v>
      </c>
      <c r="C23" s="19" t="s">
        <v>296</v>
      </c>
      <c r="D23" s="19" t="s">
        <v>302</v>
      </c>
      <c r="E23" s="19" t="s">
        <v>303</v>
      </c>
      <c r="F23" s="21" t="s">
        <v>292</v>
      </c>
      <c r="G23" s="19" t="s">
        <v>304</v>
      </c>
      <c r="H23" s="21" t="s">
        <v>294</v>
      </c>
      <c r="I23" s="21" t="s">
        <v>295</v>
      </c>
      <c r="J23" s="19" t="s">
        <v>329</v>
      </c>
    </row>
    <row r="24" ht="40.5" customHeight="1" spans="1:10">
      <c r="A24" s="92" t="s">
        <v>247</v>
      </c>
      <c r="B24" s="19" t="s">
        <v>321</v>
      </c>
      <c r="C24" s="19" t="s">
        <v>305</v>
      </c>
      <c r="D24" s="19" t="s">
        <v>306</v>
      </c>
      <c r="E24" s="19" t="s">
        <v>306</v>
      </c>
      <c r="F24" s="21" t="s">
        <v>282</v>
      </c>
      <c r="G24" s="19" t="s">
        <v>330</v>
      </c>
      <c r="H24" s="21" t="s">
        <v>289</v>
      </c>
      <c r="I24" s="21" t="s">
        <v>285</v>
      </c>
      <c r="J24" s="19" t="s">
        <v>331</v>
      </c>
    </row>
    <row r="25" ht="40.5" customHeight="1" spans="1:10">
      <c r="A25" s="92" t="s">
        <v>224</v>
      </c>
      <c r="B25" s="19" t="s">
        <v>332</v>
      </c>
      <c r="C25" s="19" t="s">
        <v>279</v>
      </c>
      <c r="D25" s="19" t="s">
        <v>280</v>
      </c>
      <c r="E25" s="19" t="s">
        <v>281</v>
      </c>
      <c r="F25" s="21" t="s">
        <v>282</v>
      </c>
      <c r="G25" s="19" t="s">
        <v>333</v>
      </c>
      <c r="H25" s="21" t="s">
        <v>334</v>
      </c>
      <c r="I25" s="21" t="s">
        <v>285</v>
      </c>
      <c r="J25" s="19" t="s">
        <v>311</v>
      </c>
    </row>
    <row r="26" ht="40.5" customHeight="1" spans="1:10">
      <c r="A26" s="92" t="s">
        <v>224</v>
      </c>
      <c r="B26" s="19" t="s">
        <v>332</v>
      </c>
      <c r="C26" s="19" t="s">
        <v>279</v>
      </c>
      <c r="D26" s="19" t="s">
        <v>286</v>
      </c>
      <c r="E26" s="19" t="s">
        <v>287</v>
      </c>
      <c r="F26" s="21" t="s">
        <v>292</v>
      </c>
      <c r="G26" s="19" t="s">
        <v>288</v>
      </c>
      <c r="H26" s="21" t="s">
        <v>289</v>
      </c>
      <c r="I26" s="21" t="s">
        <v>285</v>
      </c>
      <c r="J26" s="19" t="s">
        <v>312</v>
      </c>
    </row>
    <row r="27" ht="40.5" customHeight="1" spans="1:10">
      <c r="A27" s="92" t="s">
        <v>224</v>
      </c>
      <c r="B27" s="19" t="s">
        <v>332</v>
      </c>
      <c r="C27" s="19" t="s">
        <v>279</v>
      </c>
      <c r="D27" s="19" t="s">
        <v>286</v>
      </c>
      <c r="E27" s="19" t="s">
        <v>335</v>
      </c>
      <c r="F27" s="21" t="s">
        <v>292</v>
      </c>
      <c r="G27" s="19" t="s">
        <v>314</v>
      </c>
      <c r="H27" s="21" t="s">
        <v>289</v>
      </c>
      <c r="I27" s="21" t="s">
        <v>285</v>
      </c>
      <c r="J27" s="19" t="s">
        <v>335</v>
      </c>
    </row>
    <row r="28" ht="40.5" customHeight="1" spans="1:10">
      <c r="A28" s="92" t="s">
        <v>224</v>
      </c>
      <c r="B28" s="19" t="s">
        <v>332</v>
      </c>
      <c r="C28" s="19" t="s">
        <v>279</v>
      </c>
      <c r="D28" s="19" t="s">
        <v>290</v>
      </c>
      <c r="E28" s="19" t="s">
        <v>291</v>
      </c>
      <c r="F28" s="21" t="s">
        <v>292</v>
      </c>
      <c r="G28" s="19" t="s">
        <v>293</v>
      </c>
      <c r="H28" s="21" t="s">
        <v>336</v>
      </c>
      <c r="I28" s="21" t="s">
        <v>295</v>
      </c>
      <c r="J28" s="19" t="s">
        <v>315</v>
      </c>
    </row>
    <row r="29" ht="40.5" customHeight="1" spans="1:10">
      <c r="A29" s="92" t="s">
        <v>224</v>
      </c>
      <c r="B29" s="19" t="s">
        <v>332</v>
      </c>
      <c r="C29" s="19" t="s">
        <v>296</v>
      </c>
      <c r="D29" s="19" t="s">
        <v>297</v>
      </c>
      <c r="E29" s="19" t="s">
        <v>298</v>
      </c>
      <c r="F29" s="21" t="s">
        <v>292</v>
      </c>
      <c r="G29" s="19" t="s">
        <v>299</v>
      </c>
      <c r="H29" s="21" t="s">
        <v>294</v>
      </c>
      <c r="I29" s="21" t="s">
        <v>295</v>
      </c>
      <c r="J29" s="19" t="s">
        <v>317</v>
      </c>
    </row>
    <row r="30" ht="40.5" customHeight="1" spans="1:10">
      <c r="A30" s="92" t="s">
        <v>224</v>
      </c>
      <c r="B30" s="19" t="s">
        <v>332</v>
      </c>
      <c r="C30" s="19" t="s">
        <v>296</v>
      </c>
      <c r="D30" s="19" t="s">
        <v>297</v>
      </c>
      <c r="E30" s="19" t="s">
        <v>300</v>
      </c>
      <c r="F30" s="21" t="s">
        <v>292</v>
      </c>
      <c r="G30" s="19" t="s">
        <v>301</v>
      </c>
      <c r="H30" s="21" t="s">
        <v>294</v>
      </c>
      <c r="I30" s="21" t="s">
        <v>295</v>
      </c>
      <c r="J30" s="19" t="s">
        <v>337</v>
      </c>
    </row>
    <row r="31" ht="40.5" customHeight="1" spans="1:10">
      <c r="A31" s="92" t="s">
        <v>224</v>
      </c>
      <c r="B31" s="19" t="s">
        <v>332</v>
      </c>
      <c r="C31" s="19" t="s">
        <v>296</v>
      </c>
      <c r="D31" s="19" t="s">
        <v>302</v>
      </c>
      <c r="E31" s="19" t="s">
        <v>303</v>
      </c>
      <c r="F31" s="21" t="s">
        <v>292</v>
      </c>
      <c r="G31" s="19" t="s">
        <v>304</v>
      </c>
      <c r="H31" s="21" t="s">
        <v>294</v>
      </c>
      <c r="I31" s="21" t="s">
        <v>295</v>
      </c>
      <c r="J31" s="19" t="s">
        <v>319</v>
      </c>
    </row>
    <row r="32" ht="40.5" customHeight="1" spans="1:10">
      <c r="A32" s="92" t="s">
        <v>224</v>
      </c>
      <c r="B32" s="19" t="s">
        <v>332</v>
      </c>
      <c r="C32" s="19" t="s">
        <v>305</v>
      </c>
      <c r="D32" s="19" t="s">
        <v>306</v>
      </c>
      <c r="E32" s="19" t="s">
        <v>307</v>
      </c>
      <c r="F32" s="21" t="s">
        <v>282</v>
      </c>
      <c r="G32" s="19" t="s">
        <v>288</v>
      </c>
      <c r="H32" s="21" t="s">
        <v>289</v>
      </c>
      <c r="I32" s="21" t="s">
        <v>285</v>
      </c>
      <c r="J32" s="19" t="s">
        <v>320</v>
      </c>
    </row>
    <row r="33" ht="40.5" customHeight="1" spans="1:10">
      <c r="A33" s="92" t="s">
        <v>244</v>
      </c>
      <c r="B33" s="19" t="s">
        <v>338</v>
      </c>
      <c r="C33" s="19" t="s">
        <v>279</v>
      </c>
      <c r="D33" s="19" t="s">
        <v>280</v>
      </c>
      <c r="E33" s="19" t="s">
        <v>339</v>
      </c>
      <c r="F33" s="21" t="s">
        <v>282</v>
      </c>
      <c r="G33" s="19" t="s">
        <v>340</v>
      </c>
      <c r="H33" s="21" t="s">
        <v>341</v>
      </c>
      <c r="I33" s="21" t="s">
        <v>285</v>
      </c>
      <c r="J33" s="19" t="s">
        <v>342</v>
      </c>
    </row>
    <row r="34" ht="40.5" customHeight="1" spans="1:10">
      <c r="A34" s="92" t="s">
        <v>244</v>
      </c>
      <c r="B34" s="19" t="s">
        <v>338</v>
      </c>
      <c r="C34" s="19" t="s">
        <v>279</v>
      </c>
      <c r="D34" s="19" t="s">
        <v>280</v>
      </c>
      <c r="E34" s="19" t="s">
        <v>343</v>
      </c>
      <c r="F34" s="21" t="s">
        <v>282</v>
      </c>
      <c r="G34" s="19" t="s">
        <v>121</v>
      </c>
      <c r="H34" s="21" t="s">
        <v>344</v>
      </c>
      <c r="I34" s="21" t="s">
        <v>285</v>
      </c>
      <c r="J34" s="19" t="s">
        <v>345</v>
      </c>
    </row>
    <row r="35" ht="40.5" customHeight="1" spans="1:10">
      <c r="A35" s="92" t="s">
        <v>244</v>
      </c>
      <c r="B35" s="19" t="s">
        <v>338</v>
      </c>
      <c r="C35" s="19" t="s">
        <v>279</v>
      </c>
      <c r="D35" s="19" t="s">
        <v>280</v>
      </c>
      <c r="E35" s="19" t="s">
        <v>346</v>
      </c>
      <c r="F35" s="21" t="s">
        <v>282</v>
      </c>
      <c r="G35" s="19" t="s">
        <v>347</v>
      </c>
      <c r="H35" s="21" t="s">
        <v>348</v>
      </c>
      <c r="I35" s="21" t="s">
        <v>285</v>
      </c>
      <c r="J35" s="19" t="s">
        <v>349</v>
      </c>
    </row>
    <row r="36" ht="40.5" customHeight="1" spans="1:10">
      <c r="A36" s="92" t="s">
        <v>244</v>
      </c>
      <c r="B36" s="19" t="s">
        <v>338</v>
      </c>
      <c r="C36" s="19" t="s">
        <v>279</v>
      </c>
      <c r="D36" s="19" t="s">
        <v>286</v>
      </c>
      <c r="E36" s="19" t="s">
        <v>350</v>
      </c>
      <c r="F36" s="21" t="s">
        <v>292</v>
      </c>
      <c r="G36" s="19" t="s">
        <v>314</v>
      </c>
      <c r="H36" s="21" t="s">
        <v>289</v>
      </c>
      <c r="I36" s="21" t="s">
        <v>285</v>
      </c>
      <c r="J36" s="19" t="s">
        <v>351</v>
      </c>
    </row>
    <row r="37" ht="40.5" customHeight="1" spans="1:10">
      <c r="A37" s="92" t="s">
        <v>244</v>
      </c>
      <c r="B37" s="19" t="s">
        <v>338</v>
      </c>
      <c r="C37" s="19" t="s">
        <v>296</v>
      </c>
      <c r="D37" s="19" t="s">
        <v>297</v>
      </c>
      <c r="E37" s="19" t="s">
        <v>352</v>
      </c>
      <c r="F37" s="21" t="s">
        <v>292</v>
      </c>
      <c r="G37" s="19" t="s">
        <v>353</v>
      </c>
      <c r="H37" s="21" t="s">
        <v>294</v>
      </c>
      <c r="I37" s="21" t="s">
        <v>295</v>
      </c>
      <c r="J37" s="19" t="s">
        <v>354</v>
      </c>
    </row>
    <row r="38" ht="40.5" customHeight="1" spans="1:10">
      <c r="A38" s="92" t="s">
        <v>244</v>
      </c>
      <c r="B38" s="19" t="s">
        <v>338</v>
      </c>
      <c r="C38" s="19" t="s">
        <v>305</v>
      </c>
      <c r="D38" s="19" t="s">
        <v>306</v>
      </c>
      <c r="E38" s="19" t="s">
        <v>355</v>
      </c>
      <c r="F38" s="21" t="s">
        <v>282</v>
      </c>
      <c r="G38" s="19" t="s">
        <v>356</v>
      </c>
      <c r="H38" s="21" t="s">
        <v>289</v>
      </c>
      <c r="I38" s="21" t="s">
        <v>295</v>
      </c>
      <c r="J38" s="19" t="s">
        <v>357</v>
      </c>
    </row>
    <row r="39" ht="40.5" customHeight="1" spans="1:10">
      <c r="A39" s="92" t="s">
        <v>241</v>
      </c>
      <c r="B39" s="19" t="s">
        <v>358</v>
      </c>
      <c r="C39" s="19" t="s">
        <v>279</v>
      </c>
      <c r="D39" s="19" t="s">
        <v>280</v>
      </c>
      <c r="E39" s="19" t="s">
        <v>359</v>
      </c>
      <c r="F39" s="21" t="s">
        <v>282</v>
      </c>
      <c r="G39" s="19" t="s">
        <v>360</v>
      </c>
      <c r="H39" s="21" t="s">
        <v>361</v>
      </c>
      <c r="I39" s="21" t="s">
        <v>285</v>
      </c>
      <c r="J39" s="19" t="s">
        <v>359</v>
      </c>
    </row>
    <row r="40" ht="40.5" customHeight="1" spans="1:10">
      <c r="A40" s="92" t="s">
        <v>241</v>
      </c>
      <c r="B40" s="19" t="s">
        <v>358</v>
      </c>
      <c r="C40" s="19" t="s">
        <v>279</v>
      </c>
      <c r="D40" s="19" t="s">
        <v>286</v>
      </c>
      <c r="E40" s="19" t="s">
        <v>362</v>
      </c>
      <c r="F40" s="21" t="s">
        <v>292</v>
      </c>
      <c r="G40" s="19" t="s">
        <v>314</v>
      </c>
      <c r="H40" s="21" t="s">
        <v>289</v>
      </c>
      <c r="I40" s="21" t="s">
        <v>285</v>
      </c>
      <c r="J40" s="19" t="s">
        <v>362</v>
      </c>
    </row>
    <row r="41" ht="40.5" customHeight="1" spans="1:10">
      <c r="A41" s="92" t="s">
        <v>241</v>
      </c>
      <c r="B41" s="19" t="s">
        <v>358</v>
      </c>
      <c r="C41" s="19" t="s">
        <v>279</v>
      </c>
      <c r="D41" s="19" t="s">
        <v>290</v>
      </c>
      <c r="E41" s="19" t="s">
        <v>363</v>
      </c>
      <c r="F41" s="21" t="s">
        <v>292</v>
      </c>
      <c r="G41" s="19" t="s">
        <v>314</v>
      </c>
      <c r="H41" s="21" t="s">
        <v>289</v>
      </c>
      <c r="I41" s="21" t="s">
        <v>285</v>
      </c>
      <c r="J41" s="19" t="s">
        <v>363</v>
      </c>
    </row>
    <row r="42" ht="40.5" customHeight="1" spans="1:10">
      <c r="A42" s="92" t="s">
        <v>241</v>
      </c>
      <c r="B42" s="19" t="s">
        <v>358</v>
      </c>
      <c r="C42" s="19" t="s">
        <v>296</v>
      </c>
      <c r="D42" s="19" t="s">
        <v>297</v>
      </c>
      <c r="E42" s="19" t="s">
        <v>364</v>
      </c>
      <c r="F42" s="21" t="s">
        <v>292</v>
      </c>
      <c r="G42" s="19" t="s">
        <v>365</v>
      </c>
      <c r="H42" s="21" t="s">
        <v>294</v>
      </c>
      <c r="I42" s="21" t="s">
        <v>295</v>
      </c>
      <c r="J42" s="19" t="s">
        <v>366</v>
      </c>
    </row>
    <row r="43" ht="40.5" customHeight="1" spans="1:10">
      <c r="A43" s="92" t="s">
        <v>241</v>
      </c>
      <c r="B43" s="19" t="s">
        <v>358</v>
      </c>
      <c r="C43" s="19" t="s">
        <v>296</v>
      </c>
      <c r="D43" s="19" t="s">
        <v>302</v>
      </c>
      <c r="E43" s="19" t="s">
        <v>367</v>
      </c>
      <c r="F43" s="21" t="s">
        <v>292</v>
      </c>
      <c r="G43" s="19" t="s">
        <v>368</v>
      </c>
      <c r="H43" s="21" t="s">
        <v>294</v>
      </c>
      <c r="I43" s="21" t="s">
        <v>295</v>
      </c>
      <c r="J43" s="19" t="s">
        <v>369</v>
      </c>
    </row>
    <row r="44" ht="40.5" customHeight="1" spans="1:10">
      <c r="A44" s="92" t="s">
        <v>241</v>
      </c>
      <c r="B44" s="19" t="s">
        <v>358</v>
      </c>
      <c r="C44" s="19" t="s">
        <v>305</v>
      </c>
      <c r="D44" s="19" t="s">
        <v>306</v>
      </c>
      <c r="E44" s="19" t="s">
        <v>370</v>
      </c>
      <c r="F44" s="21" t="s">
        <v>282</v>
      </c>
      <c r="G44" s="19" t="s">
        <v>330</v>
      </c>
      <c r="H44" s="21" t="s">
        <v>289</v>
      </c>
      <c r="I44" s="21" t="s">
        <v>285</v>
      </c>
      <c r="J44" s="19" t="s">
        <v>371</v>
      </c>
    </row>
    <row r="45" ht="40.5" customHeight="1" spans="1:10">
      <c r="A45" s="92" t="s">
        <v>241</v>
      </c>
      <c r="B45" s="19" t="s">
        <v>358</v>
      </c>
      <c r="C45" s="19" t="s">
        <v>305</v>
      </c>
      <c r="D45" s="19" t="s">
        <v>306</v>
      </c>
      <c r="E45" s="19" t="s">
        <v>372</v>
      </c>
      <c r="F45" s="21" t="s">
        <v>282</v>
      </c>
      <c r="G45" s="19" t="s">
        <v>330</v>
      </c>
      <c r="H45" s="21" t="s">
        <v>289</v>
      </c>
      <c r="I45" s="21" t="s">
        <v>285</v>
      </c>
      <c r="J45" s="19" t="s">
        <v>373</v>
      </c>
    </row>
    <row r="46" ht="40.5" customHeight="1" spans="1:10">
      <c r="A46" s="92" t="s">
        <v>251</v>
      </c>
      <c r="B46" s="19" t="s">
        <v>374</v>
      </c>
      <c r="C46" s="19" t="s">
        <v>279</v>
      </c>
      <c r="D46" s="19" t="s">
        <v>280</v>
      </c>
      <c r="E46" s="19" t="s">
        <v>375</v>
      </c>
      <c r="F46" s="21" t="s">
        <v>282</v>
      </c>
      <c r="G46" s="19" t="s">
        <v>376</v>
      </c>
      <c r="H46" s="21" t="s">
        <v>284</v>
      </c>
      <c r="I46" s="21" t="s">
        <v>285</v>
      </c>
      <c r="J46" s="19" t="s">
        <v>375</v>
      </c>
    </row>
    <row r="47" ht="40.5" customHeight="1" spans="1:10">
      <c r="A47" s="92" t="s">
        <v>251</v>
      </c>
      <c r="B47" s="19" t="s">
        <v>374</v>
      </c>
      <c r="C47" s="19" t="s">
        <v>279</v>
      </c>
      <c r="D47" s="19" t="s">
        <v>286</v>
      </c>
      <c r="E47" s="19" t="s">
        <v>377</v>
      </c>
      <c r="F47" s="21" t="s">
        <v>292</v>
      </c>
      <c r="G47" s="19" t="s">
        <v>314</v>
      </c>
      <c r="H47" s="21" t="s">
        <v>289</v>
      </c>
      <c r="I47" s="21" t="s">
        <v>285</v>
      </c>
      <c r="J47" s="19" t="s">
        <v>377</v>
      </c>
    </row>
    <row r="48" ht="40.5" customHeight="1" spans="1:10">
      <c r="A48" s="92" t="s">
        <v>251</v>
      </c>
      <c r="B48" s="19" t="s">
        <v>374</v>
      </c>
      <c r="C48" s="19" t="s">
        <v>279</v>
      </c>
      <c r="D48" s="19" t="s">
        <v>290</v>
      </c>
      <c r="E48" s="19" t="s">
        <v>378</v>
      </c>
      <c r="F48" s="21" t="s">
        <v>379</v>
      </c>
      <c r="G48" s="19" t="s">
        <v>380</v>
      </c>
      <c r="H48" s="21" t="s">
        <v>381</v>
      </c>
      <c r="I48" s="21" t="s">
        <v>285</v>
      </c>
      <c r="J48" s="19" t="s">
        <v>378</v>
      </c>
    </row>
    <row r="49" ht="40.5" customHeight="1" spans="1:10">
      <c r="A49" s="92" t="s">
        <v>251</v>
      </c>
      <c r="B49" s="19" t="s">
        <v>374</v>
      </c>
      <c r="C49" s="19" t="s">
        <v>296</v>
      </c>
      <c r="D49" s="19" t="s">
        <v>382</v>
      </c>
      <c r="E49" s="19" t="s">
        <v>383</v>
      </c>
      <c r="F49" s="21" t="s">
        <v>292</v>
      </c>
      <c r="G49" s="19" t="s">
        <v>301</v>
      </c>
      <c r="H49" s="21" t="s">
        <v>294</v>
      </c>
      <c r="I49" s="21" t="s">
        <v>295</v>
      </c>
      <c r="J49" s="19" t="s">
        <v>383</v>
      </c>
    </row>
    <row r="50" ht="40.5" customHeight="1" spans="1:10">
      <c r="A50" s="92" t="s">
        <v>251</v>
      </c>
      <c r="B50" s="19" t="s">
        <v>374</v>
      </c>
      <c r="C50" s="19" t="s">
        <v>305</v>
      </c>
      <c r="D50" s="19" t="s">
        <v>306</v>
      </c>
      <c r="E50" s="19" t="s">
        <v>384</v>
      </c>
      <c r="F50" s="21" t="s">
        <v>282</v>
      </c>
      <c r="G50" s="19" t="s">
        <v>385</v>
      </c>
      <c r="H50" s="21" t="s">
        <v>289</v>
      </c>
      <c r="I50" s="21" t="s">
        <v>285</v>
      </c>
      <c r="J50" s="19" t="s">
        <v>384</v>
      </c>
    </row>
    <row r="51" ht="40.5" customHeight="1" spans="1:10">
      <c r="A51" s="92" t="s">
        <v>257</v>
      </c>
      <c r="B51" s="19" t="s">
        <v>332</v>
      </c>
      <c r="C51" s="19" t="s">
        <v>279</v>
      </c>
      <c r="D51" s="19" t="s">
        <v>280</v>
      </c>
      <c r="E51" s="19" t="s">
        <v>281</v>
      </c>
      <c r="F51" s="21" t="s">
        <v>282</v>
      </c>
      <c r="G51" s="19" t="s">
        <v>386</v>
      </c>
      <c r="H51" s="21" t="s">
        <v>284</v>
      </c>
      <c r="I51" s="21" t="s">
        <v>285</v>
      </c>
      <c r="J51" s="19" t="s">
        <v>281</v>
      </c>
    </row>
    <row r="52" ht="40.5" customHeight="1" spans="1:10">
      <c r="A52" s="92" t="s">
        <v>257</v>
      </c>
      <c r="B52" s="19" t="s">
        <v>332</v>
      </c>
      <c r="C52" s="19" t="s">
        <v>279</v>
      </c>
      <c r="D52" s="19" t="s">
        <v>286</v>
      </c>
      <c r="E52" s="19" t="s">
        <v>287</v>
      </c>
      <c r="F52" s="21" t="s">
        <v>282</v>
      </c>
      <c r="G52" s="19" t="s">
        <v>288</v>
      </c>
      <c r="H52" s="21" t="s">
        <v>289</v>
      </c>
      <c r="I52" s="21" t="s">
        <v>285</v>
      </c>
      <c r="J52" s="19" t="s">
        <v>287</v>
      </c>
    </row>
    <row r="53" ht="40.5" customHeight="1" spans="1:10">
      <c r="A53" s="92" t="s">
        <v>257</v>
      </c>
      <c r="B53" s="19" t="s">
        <v>332</v>
      </c>
      <c r="C53" s="19" t="s">
        <v>279</v>
      </c>
      <c r="D53" s="19" t="s">
        <v>290</v>
      </c>
      <c r="E53" s="19" t="s">
        <v>291</v>
      </c>
      <c r="F53" s="21" t="s">
        <v>292</v>
      </c>
      <c r="G53" s="19" t="s">
        <v>293</v>
      </c>
      <c r="H53" s="21" t="s">
        <v>294</v>
      </c>
      <c r="I53" s="21" t="s">
        <v>295</v>
      </c>
      <c r="J53" s="19" t="s">
        <v>291</v>
      </c>
    </row>
    <row r="54" ht="40.5" customHeight="1" spans="1:10">
      <c r="A54" s="92" t="s">
        <v>257</v>
      </c>
      <c r="B54" s="19" t="s">
        <v>332</v>
      </c>
      <c r="C54" s="19" t="s">
        <v>296</v>
      </c>
      <c r="D54" s="19" t="s">
        <v>297</v>
      </c>
      <c r="E54" s="19" t="s">
        <v>298</v>
      </c>
      <c r="F54" s="21" t="s">
        <v>292</v>
      </c>
      <c r="G54" s="19" t="s">
        <v>299</v>
      </c>
      <c r="H54" s="21" t="s">
        <v>294</v>
      </c>
      <c r="I54" s="21" t="s">
        <v>295</v>
      </c>
      <c r="J54" s="19" t="s">
        <v>298</v>
      </c>
    </row>
    <row r="55" ht="40.5" customHeight="1" spans="1:10">
      <c r="A55" s="92" t="s">
        <v>257</v>
      </c>
      <c r="B55" s="19" t="s">
        <v>332</v>
      </c>
      <c r="C55" s="19" t="s">
        <v>296</v>
      </c>
      <c r="D55" s="19" t="s">
        <v>297</v>
      </c>
      <c r="E55" s="19" t="s">
        <v>300</v>
      </c>
      <c r="F55" s="21" t="s">
        <v>292</v>
      </c>
      <c r="G55" s="19" t="s">
        <v>301</v>
      </c>
      <c r="H55" s="21" t="s">
        <v>294</v>
      </c>
      <c r="I55" s="21" t="s">
        <v>295</v>
      </c>
      <c r="J55" s="19" t="s">
        <v>300</v>
      </c>
    </row>
    <row r="56" ht="40.5" customHeight="1" spans="1:10">
      <c r="A56" s="92" t="s">
        <v>257</v>
      </c>
      <c r="B56" s="19" t="s">
        <v>332</v>
      </c>
      <c r="C56" s="19" t="s">
        <v>296</v>
      </c>
      <c r="D56" s="19" t="s">
        <v>302</v>
      </c>
      <c r="E56" s="19" t="s">
        <v>303</v>
      </c>
      <c r="F56" s="21" t="s">
        <v>292</v>
      </c>
      <c r="G56" s="19" t="s">
        <v>304</v>
      </c>
      <c r="H56" s="21" t="s">
        <v>294</v>
      </c>
      <c r="I56" s="21" t="s">
        <v>295</v>
      </c>
      <c r="J56" s="19" t="s">
        <v>303</v>
      </c>
    </row>
    <row r="57" ht="40.5" customHeight="1" spans="1:10">
      <c r="A57" s="92" t="s">
        <v>257</v>
      </c>
      <c r="B57" s="19" t="s">
        <v>332</v>
      </c>
      <c r="C57" s="19" t="s">
        <v>305</v>
      </c>
      <c r="D57" s="19" t="s">
        <v>306</v>
      </c>
      <c r="E57" s="19" t="s">
        <v>307</v>
      </c>
      <c r="F57" s="21" t="s">
        <v>282</v>
      </c>
      <c r="G57" s="19" t="s">
        <v>288</v>
      </c>
      <c r="H57" s="21" t="s">
        <v>289</v>
      </c>
      <c r="I57" s="21" t="s">
        <v>285</v>
      </c>
      <c r="J57" s="19" t="s">
        <v>307</v>
      </c>
    </row>
    <row r="58" ht="40.5" customHeight="1" spans="1:10">
      <c r="A58" s="92" t="s">
        <v>261</v>
      </c>
      <c r="B58" s="19" t="s">
        <v>332</v>
      </c>
      <c r="C58" s="19" t="s">
        <v>279</v>
      </c>
      <c r="D58" s="19" t="s">
        <v>280</v>
      </c>
      <c r="E58" s="19" t="s">
        <v>281</v>
      </c>
      <c r="F58" s="21" t="s">
        <v>282</v>
      </c>
      <c r="G58" s="19" t="s">
        <v>387</v>
      </c>
      <c r="H58" s="21" t="s">
        <v>284</v>
      </c>
      <c r="I58" s="21" t="s">
        <v>285</v>
      </c>
      <c r="J58" s="19" t="s">
        <v>281</v>
      </c>
    </row>
    <row r="59" ht="40.5" customHeight="1" spans="1:10">
      <c r="A59" s="92" t="s">
        <v>261</v>
      </c>
      <c r="B59" s="19" t="s">
        <v>332</v>
      </c>
      <c r="C59" s="19" t="s">
        <v>279</v>
      </c>
      <c r="D59" s="19" t="s">
        <v>286</v>
      </c>
      <c r="E59" s="19" t="s">
        <v>287</v>
      </c>
      <c r="F59" s="21" t="s">
        <v>282</v>
      </c>
      <c r="G59" s="19" t="s">
        <v>288</v>
      </c>
      <c r="H59" s="21" t="s">
        <v>289</v>
      </c>
      <c r="I59" s="21" t="s">
        <v>285</v>
      </c>
      <c r="J59" s="19" t="s">
        <v>287</v>
      </c>
    </row>
    <row r="60" ht="40.5" customHeight="1" spans="1:10">
      <c r="A60" s="92" t="s">
        <v>261</v>
      </c>
      <c r="B60" s="19" t="s">
        <v>332</v>
      </c>
      <c r="C60" s="19" t="s">
        <v>279</v>
      </c>
      <c r="D60" s="19" t="s">
        <v>290</v>
      </c>
      <c r="E60" s="19" t="s">
        <v>291</v>
      </c>
      <c r="F60" s="21" t="s">
        <v>292</v>
      </c>
      <c r="G60" s="19" t="s">
        <v>293</v>
      </c>
      <c r="H60" s="21" t="s">
        <v>294</v>
      </c>
      <c r="I60" s="21" t="s">
        <v>295</v>
      </c>
      <c r="J60" s="19" t="s">
        <v>291</v>
      </c>
    </row>
    <row r="61" ht="40.5" customHeight="1" spans="1:10">
      <c r="A61" s="92" t="s">
        <v>261</v>
      </c>
      <c r="B61" s="19" t="s">
        <v>332</v>
      </c>
      <c r="C61" s="19" t="s">
        <v>296</v>
      </c>
      <c r="D61" s="19" t="s">
        <v>297</v>
      </c>
      <c r="E61" s="19" t="s">
        <v>298</v>
      </c>
      <c r="F61" s="21" t="s">
        <v>292</v>
      </c>
      <c r="G61" s="19" t="s">
        <v>299</v>
      </c>
      <c r="H61" s="21" t="s">
        <v>294</v>
      </c>
      <c r="I61" s="21" t="s">
        <v>295</v>
      </c>
      <c r="J61" s="19" t="s">
        <v>298</v>
      </c>
    </row>
    <row r="62" ht="40.5" customHeight="1" spans="1:10">
      <c r="A62" s="92" t="s">
        <v>261</v>
      </c>
      <c r="B62" s="19" t="s">
        <v>332</v>
      </c>
      <c r="C62" s="19" t="s">
        <v>296</v>
      </c>
      <c r="D62" s="19" t="s">
        <v>297</v>
      </c>
      <c r="E62" s="19" t="s">
        <v>300</v>
      </c>
      <c r="F62" s="21" t="s">
        <v>292</v>
      </c>
      <c r="G62" s="19" t="s">
        <v>301</v>
      </c>
      <c r="H62" s="21" t="s">
        <v>294</v>
      </c>
      <c r="I62" s="21" t="s">
        <v>295</v>
      </c>
      <c r="J62" s="19" t="s">
        <v>300</v>
      </c>
    </row>
    <row r="63" ht="40.5" customHeight="1" spans="1:10">
      <c r="A63" s="92" t="s">
        <v>261</v>
      </c>
      <c r="B63" s="19" t="s">
        <v>332</v>
      </c>
      <c r="C63" s="19" t="s">
        <v>296</v>
      </c>
      <c r="D63" s="19" t="s">
        <v>302</v>
      </c>
      <c r="E63" s="19" t="s">
        <v>303</v>
      </c>
      <c r="F63" s="21" t="s">
        <v>292</v>
      </c>
      <c r="G63" s="19" t="s">
        <v>304</v>
      </c>
      <c r="H63" s="21" t="s">
        <v>294</v>
      </c>
      <c r="I63" s="21" t="s">
        <v>295</v>
      </c>
      <c r="J63" s="19" t="s">
        <v>303</v>
      </c>
    </row>
    <row r="64" ht="40.5" customHeight="1" spans="1:10">
      <c r="A64" s="92" t="s">
        <v>261</v>
      </c>
      <c r="B64" s="19" t="s">
        <v>332</v>
      </c>
      <c r="C64" s="19" t="s">
        <v>305</v>
      </c>
      <c r="D64" s="19" t="s">
        <v>306</v>
      </c>
      <c r="E64" s="19" t="s">
        <v>307</v>
      </c>
      <c r="F64" s="21" t="s">
        <v>282</v>
      </c>
      <c r="G64" s="19" t="s">
        <v>288</v>
      </c>
      <c r="H64" s="21" t="s">
        <v>289</v>
      </c>
      <c r="I64" s="21" t="s">
        <v>285</v>
      </c>
      <c r="J64" s="19" t="s">
        <v>307</v>
      </c>
    </row>
    <row r="65" ht="40.5" customHeight="1" spans="1:10">
      <c r="A65" s="92" t="s">
        <v>249</v>
      </c>
      <c r="B65" s="19" t="s">
        <v>388</v>
      </c>
      <c r="C65" s="19" t="s">
        <v>279</v>
      </c>
      <c r="D65" s="19" t="s">
        <v>280</v>
      </c>
      <c r="E65" s="19" t="s">
        <v>389</v>
      </c>
      <c r="F65" s="21" t="s">
        <v>292</v>
      </c>
      <c r="G65" s="19" t="s">
        <v>314</v>
      </c>
      <c r="H65" s="21" t="s">
        <v>289</v>
      </c>
      <c r="I65" s="21" t="s">
        <v>285</v>
      </c>
      <c r="J65" s="19" t="s">
        <v>390</v>
      </c>
    </row>
    <row r="66" ht="40.5" customHeight="1" spans="1:10">
      <c r="A66" s="92" t="s">
        <v>249</v>
      </c>
      <c r="B66" s="19" t="s">
        <v>388</v>
      </c>
      <c r="C66" s="19" t="s">
        <v>279</v>
      </c>
      <c r="D66" s="19" t="s">
        <v>286</v>
      </c>
      <c r="E66" s="19" t="s">
        <v>391</v>
      </c>
      <c r="F66" s="21" t="s">
        <v>292</v>
      </c>
      <c r="G66" s="19" t="s">
        <v>314</v>
      </c>
      <c r="H66" s="21" t="s">
        <v>289</v>
      </c>
      <c r="I66" s="21" t="s">
        <v>285</v>
      </c>
      <c r="J66" s="19" t="s">
        <v>392</v>
      </c>
    </row>
    <row r="67" ht="40.5" customHeight="1" spans="1:10">
      <c r="A67" s="92" t="s">
        <v>249</v>
      </c>
      <c r="B67" s="19" t="s">
        <v>388</v>
      </c>
      <c r="C67" s="19" t="s">
        <v>279</v>
      </c>
      <c r="D67" s="19" t="s">
        <v>290</v>
      </c>
      <c r="E67" s="19" t="s">
        <v>393</v>
      </c>
      <c r="F67" s="21" t="s">
        <v>292</v>
      </c>
      <c r="G67" s="19" t="s">
        <v>394</v>
      </c>
      <c r="H67" s="21" t="s">
        <v>395</v>
      </c>
      <c r="I67" s="21" t="s">
        <v>295</v>
      </c>
      <c r="J67" s="19" t="s">
        <v>396</v>
      </c>
    </row>
    <row r="68" ht="40.5" customHeight="1" spans="1:10">
      <c r="A68" s="92" t="s">
        <v>249</v>
      </c>
      <c r="B68" s="19" t="s">
        <v>388</v>
      </c>
      <c r="C68" s="19" t="s">
        <v>296</v>
      </c>
      <c r="D68" s="19" t="s">
        <v>297</v>
      </c>
      <c r="E68" s="19" t="s">
        <v>397</v>
      </c>
      <c r="F68" s="21" t="s">
        <v>292</v>
      </c>
      <c r="G68" s="19" t="s">
        <v>398</v>
      </c>
      <c r="H68" s="21" t="s">
        <v>294</v>
      </c>
      <c r="I68" s="21" t="s">
        <v>295</v>
      </c>
      <c r="J68" s="19" t="s">
        <v>399</v>
      </c>
    </row>
    <row r="69" ht="40.5" customHeight="1" spans="1:10">
      <c r="A69" s="92" t="s">
        <v>249</v>
      </c>
      <c r="B69" s="19" t="s">
        <v>388</v>
      </c>
      <c r="C69" s="19" t="s">
        <v>305</v>
      </c>
      <c r="D69" s="19" t="s">
        <v>306</v>
      </c>
      <c r="E69" s="19" t="s">
        <v>400</v>
      </c>
      <c r="F69" s="21" t="s">
        <v>282</v>
      </c>
      <c r="G69" s="19" t="s">
        <v>330</v>
      </c>
      <c r="H69" s="21" t="s">
        <v>289</v>
      </c>
      <c r="I69" s="21" t="s">
        <v>285</v>
      </c>
      <c r="J69" s="19" t="s">
        <v>401</v>
      </c>
    </row>
    <row r="70" ht="40.5" customHeight="1" spans="1:10">
      <c r="A70" s="92" t="s">
        <v>253</v>
      </c>
      <c r="B70" s="19" t="s">
        <v>308</v>
      </c>
      <c r="C70" s="19" t="s">
        <v>279</v>
      </c>
      <c r="D70" s="19" t="s">
        <v>280</v>
      </c>
      <c r="E70" s="19" t="s">
        <v>309</v>
      </c>
      <c r="F70" s="21" t="s">
        <v>282</v>
      </c>
      <c r="G70" s="19" t="s">
        <v>402</v>
      </c>
      <c r="H70" s="21" t="s">
        <v>284</v>
      </c>
      <c r="I70" s="21" t="s">
        <v>285</v>
      </c>
      <c r="J70" s="19" t="s">
        <v>309</v>
      </c>
    </row>
    <row r="71" ht="40.5" customHeight="1" spans="1:10">
      <c r="A71" s="92" t="s">
        <v>253</v>
      </c>
      <c r="B71" s="19" t="s">
        <v>308</v>
      </c>
      <c r="C71" s="19" t="s">
        <v>279</v>
      </c>
      <c r="D71" s="19" t="s">
        <v>286</v>
      </c>
      <c r="E71" s="19" t="s">
        <v>287</v>
      </c>
      <c r="F71" s="21" t="s">
        <v>282</v>
      </c>
      <c r="G71" s="19" t="s">
        <v>288</v>
      </c>
      <c r="H71" s="21" t="s">
        <v>289</v>
      </c>
      <c r="I71" s="21" t="s">
        <v>285</v>
      </c>
      <c r="J71" s="19" t="s">
        <v>287</v>
      </c>
    </row>
    <row r="72" ht="40.5" customHeight="1" spans="1:10">
      <c r="A72" s="92" t="s">
        <v>253</v>
      </c>
      <c r="B72" s="19" t="s">
        <v>308</v>
      </c>
      <c r="C72" s="19" t="s">
        <v>279</v>
      </c>
      <c r="D72" s="19" t="s">
        <v>290</v>
      </c>
      <c r="E72" s="19" t="s">
        <v>313</v>
      </c>
      <c r="F72" s="21" t="s">
        <v>292</v>
      </c>
      <c r="G72" s="19" t="s">
        <v>314</v>
      </c>
      <c r="H72" s="21" t="s">
        <v>289</v>
      </c>
      <c r="I72" s="21" t="s">
        <v>285</v>
      </c>
      <c r="J72" s="19" t="s">
        <v>313</v>
      </c>
    </row>
    <row r="73" ht="40.5" customHeight="1" spans="1:10">
      <c r="A73" s="92" t="s">
        <v>253</v>
      </c>
      <c r="B73" s="19" t="s">
        <v>308</v>
      </c>
      <c r="C73" s="19" t="s">
        <v>296</v>
      </c>
      <c r="D73" s="19" t="s">
        <v>297</v>
      </c>
      <c r="E73" s="19" t="s">
        <v>316</v>
      </c>
      <c r="F73" s="21" t="s">
        <v>292</v>
      </c>
      <c r="G73" s="19" t="s">
        <v>301</v>
      </c>
      <c r="H73" s="21" t="s">
        <v>294</v>
      </c>
      <c r="I73" s="21" t="s">
        <v>295</v>
      </c>
      <c r="J73" s="19" t="s">
        <v>316</v>
      </c>
    </row>
    <row r="74" ht="40.5" customHeight="1" spans="1:10">
      <c r="A74" s="92" t="s">
        <v>253</v>
      </c>
      <c r="B74" s="19" t="s">
        <v>308</v>
      </c>
      <c r="C74" s="19" t="s">
        <v>296</v>
      </c>
      <c r="D74" s="19" t="s">
        <v>302</v>
      </c>
      <c r="E74" s="19" t="s">
        <v>318</v>
      </c>
      <c r="F74" s="21" t="s">
        <v>292</v>
      </c>
      <c r="G74" s="19" t="s">
        <v>304</v>
      </c>
      <c r="H74" s="21" t="s">
        <v>294</v>
      </c>
      <c r="I74" s="21" t="s">
        <v>295</v>
      </c>
      <c r="J74" s="19" t="s">
        <v>318</v>
      </c>
    </row>
    <row r="75" ht="40.5" customHeight="1" spans="1:10">
      <c r="A75" s="92" t="s">
        <v>253</v>
      </c>
      <c r="B75" s="19" t="s">
        <v>308</v>
      </c>
      <c r="C75" s="19" t="s">
        <v>305</v>
      </c>
      <c r="D75" s="19" t="s">
        <v>306</v>
      </c>
      <c r="E75" s="19" t="s">
        <v>307</v>
      </c>
      <c r="F75" s="21" t="s">
        <v>282</v>
      </c>
      <c r="G75" s="19" t="s">
        <v>288</v>
      </c>
      <c r="H75" s="21" t="s">
        <v>289</v>
      </c>
      <c r="I75" s="21" t="s">
        <v>285</v>
      </c>
      <c r="J75" s="19" t="s">
        <v>307</v>
      </c>
    </row>
    <row r="76" ht="40.5" customHeight="1" spans="1:10">
      <c r="A76" s="92" t="s">
        <v>255</v>
      </c>
      <c r="B76" s="19" t="s">
        <v>308</v>
      </c>
      <c r="C76" s="19" t="s">
        <v>279</v>
      </c>
      <c r="D76" s="19" t="s">
        <v>280</v>
      </c>
      <c r="E76" s="19" t="s">
        <v>309</v>
      </c>
      <c r="F76" s="21" t="s">
        <v>282</v>
      </c>
      <c r="G76" s="19" t="s">
        <v>403</v>
      </c>
      <c r="H76" s="21" t="s">
        <v>284</v>
      </c>
      <c r="I76" s="21" t="s">
        <v>285</v>
      </c>
      <c r="J76" s="19" t="s">
        <v>309</v>
      </c>
    </row>
    <row r="77" ht="40.5" customHeight="1" spans="1:10">
      <c r="A77" s="92" t="s">
        <v>255</v>
      </c>
      <c r="B77" s="19" t="s">
        <v>308</v>
      </c>
      <c r="C77" s="19" t="s">
        <v>279</v>
      </c>
      <c r="D77" s="19" t="s">
        <v>286</v>
      </c>
      <c r="E77" s="19" t="s">
        <v>287</v>
      </c>
      <c r="F77" s="21" t="s">
        <v>282</v>
      </c>
      <c r="G77" s="19" t="s">
        <v>288</v>
      </c>
      <c r="H77" s="21" t="s">
        <v>289</v>
      </c>
      <c r="I77" s="21" t="s">
        <v>285</v>
      </c>
      <c r="J77" s="19" t="s">
        <v>287</v>
      </c>
    </row>
    <row r="78" ht="40.5" customHeight="1" spans="1:10">
      <c r="A78" s="92" t="s">
        <v>255</v>
      </c>
      <c r="B78" s="19" t="s">
        <v>308</v>
      </c>
      <c r="C78" s="19" t="s">
        <v>279</v>
      </c>
      <c r="D78" s="19" t="s">
        <v>290</v>
      </c>
      <c r="E78" s="19" t="s">
        <v>313</v>
      </c>
      <c r="F78" s="21" t="s">
        <v>292</v>
      </c>
      <c r="G78" s="19" t="s">
        <v>314</v>
      </c>
      <c r="H78" s="21" t="s">
        <v>289</v>
      </c>
      <c r="I78" s="21" t="s">
        <v>285</v>
      </c>
      <c r="J78" s="19" t="s">
        <v>313</v>
      </c>
    </row>
    <row r="79" ht="40.5" customHeight="1" spans="1:10">
      <c r="A79" s="92" t="s">
        <v>255</v>
      </c>
      <c r="B79" s="19" t="s">
        <v>308</v>
      </c>
      <c r="C79" s="19" t="s">
        <v>296</v>
      </c>
      <c r="D79" s="19" t="s">
        <v>297</v>
      </c>
      <c r="E79" s="19" t="s">
        <v>316</v>
      </c>
      <c r="F79" s="21" t="s">
        <v>292</v>
      </c>
      <c r="G79" s="19" t="s">
        <v>301</v>
      </c>
      <c r="H79" s="21" t="s">
        <v>294</v>
      </c>
      <c r="I79" s="21" t="s">
        <v>295</v>
      </c>
      <c r="J79" s="19" t="s">
        <v>316</v>
      </c>
    </row>
    <row r="80" ht="40.5" customHeight="1" spans="1:10">
      <c r="A80" s="92" t="s">
        <v>255</v>
      </c>
      <c r="B80" s="19" t="s">
        <v>308</v>
      </c>
      <c r="C80" s="19" t="s">
        <v>296</v>
      </c>
      <c r="D80" s="19" t="s">
        <v>302</v>
      </c>
      <c r="E80" s="19" t="s">
        <v>318</v>
      </c>
      <c r="F80" s="21" t="s">
        <v>292</v>
      </c>
      <c r="G80" s="19" t="s">
        <v>304</v>
      </c>
      <c r="H80" s="21" t="s">
        <v>294</v>
      </c>
      <c r="I80" s="21" t="s">
        <v>295</v>
      </c>
      <c r="J80" s="19" t="s">
        <v>318</v>
      </c>
    </row>
    <row r="81" ht="40.5" customHeight="1" spans="1:10">
      <c r="A81" s="92" t="s">
        <v>255</v>
      </c>
      <c r="B81" s="19" t="s">
        <v>308</v>
      </c>
      <c r="C81" s="19" t="s">
        <v>305</v>
      </c>
      <c r="D81" s="19" t="s">
        <v>306</v>
      </c>
      <c r="E81" s="19" t="s">
        <v>307</v>
      </c>
      <c r="F81" s="21" t="s">
        <v>282</v>
      </c>
      <c r="G81" s="19" t="s">
        <v>288</v>
      </c>
      <c r="H81" s="21" t="s">
        <v>289</v>
      </c>
      <c r="I81" s="21" t="s">
        <v>285</v>
      </c>
      <c r="J81" s="19" t="s">
        <v>307</v>
      </c>
    </row>
    <row r="82" ht="40.5" customHeight="1" spans="1:10">
      <c r="A82" s="92" t="s">
        <v>263</v>
      </c>
      <c r="B82" s="19" t="s">
        <v>278</v>
      </c>
      <c r="C82" s="19" t="s">
        <v>279</v>
      </c>
      <c r="D82" s="19" t="s">
        <v>280</v>
      </c>
      <c r="E82" s="19" t="s">
        <v>281</v>
      </c>
      <c r="F82" s="21" t="s">
        <v>282</v>
      </c>
      <c r="G82" s="19" t="s">
        <v>404</v>
      </c>
      <c r="H82" s="21" t="s">
        <v>284</v>
      </c>
      <c r="I82" s="21" t="s">
        <v>285</v>
      </c>
      <c r="J82" s="19" t="s">
        <v>281</v>
      </c>
    </row>
    <row r="83" ht="40.5" customHeight="1" spans="1:10">
      <c r="A83" s="92" t="s">
        <v>263</v>
      </c>
      <c r="B83" s="19" t="s">
        <v>278</v>
      </c>
      <c r="C83" s="19" t="s">
        <v>279</v>
      </c>
      <c r="D83" s="19" t="s">
        <v>286</v>
      </c>
      <c r="E83" s="19" t="s">
        <v>287</v>
      </c>
      <c r="F83" s="21" t="s">
        <v>282</v>
      </c>
      <c r="G83" s="19" t="s">
        <v>288</v>
      </c>
      <c r="H83" s="21" t="s">
        <v>289</v>
      </c>
      <c r="I83" s="21" t="s">
        <v>285</v>
      </c>
      <c r="J83" s="19" t="s">
        <v>287</v>
      </c>
    </row>
    <row r="84" ht="40.5" customHeight="1" spans="1:10">
      <c r="A84" s="92" t="s">
        <v>263</v>
      </c>
      <c r="B84" s="19" t="s">
        <v>278</v>
      </c>
      <c r="C84" s="19" t="s">
        <v>279</v>
      </c>
      <c r="D84" s="19" t="s">
        <v>290</v>
      </c>
      <c r="E84" s="19" t="s">
        <v>291</v>
      </c>
      <c r="F84" s="21" t="s">
        <v>292</v>
      </c>
      <c r="G84" s="19" t="s">
        <v>293</v>
      </c>
      <c r="H84" s="21" t="s">
        <v>294</v>
      </c>
      <c r="I84" s="21" t="s">
        <v>295</v>
      </c>
      <c r="J84" s="19" t="s">
        <v>291</v>
      </c>
    </row>
    <row r="85" ht="40.5" customHeight="1" spans="1:10">
      <c r="A85" s="92" t="s">
        <v>263</v>
      </c>
      <c r="B85" s="19" t="s">
        <v>278</v>
      </c>
      <c r="C85" s="19" t="s">
        <v>296</v>
      </c>
      <c r="D85" s="19" t="s">
        <v>297</v>
      </c>
      <c r="E85" s="19" t="s">
        <v>298</v>
      </c>
      <c r="F85" s="21" t="s">
        <v>292</v>
      </c>
      <c r="G85" s="19" t="s">
        <v>299</v>
      </c>
      <c r="H85" s="21" t="s">
        <v>294</v>
      </c>
      <c r="I85" s="21" t="s">
        <v>295</v>
      </c>
      <c r="J85" s="19" t="s">
        <v>298</v>
      </c>
    </row>
    <row r="86" ht="40.5" customHeight="1" spans="1:10">
      <c r="A86" s="92" t="s">
        <v>263</v>
      </c>
      <c r="B86" s="19" t="s">
        <v>278</v>
      </c>
      <c r="C86" s="19" t="s">
        <v>296</v>
      </c>
      <c r="D86" s="19" t="s">
        <v>297</v>
      </c>
      <c r="E86" s="19" t="s">
        <v>300</v>
      </c>
      <c r="F86" s="21" t="s">
        <v>292</v>
      </c>
      <c r="G86" s="19" t="s">
        <v>301</v>
      </c>
      <c r="H86" s="21" t="s">
        <v>294</v>
      </c>
      <c r="I86" s="21" t="s">
        <v>295</v>
      </c>
      <c r="J86" s="19" t="s">
        <v>300</v>
      </c>
    </row>
    <row r="87" ht="40.5" customHeight="1" spans="1:10">
      <c r="A87" s="92" t="s">
        <v>263</v>
      </c>
      <c r="B87" s="19" t="s">
        <v>278</v>
      </c>
      <c r="C87" s="19" t="s">
        <v>296</v>
      </c>
      <c r="D87" s="19" t="s">
        <v>302</v>
      </c>
      <c r="E87" s="19" t="s">
        <v>303</v>
      </c>
      <c r="F87" s="21" t="s">
        <v>292</v>
      </c>
      <c r="G87" s="19" t="s">
        <v>304</v>
      </c>
      <c r="H87" s="21" t="s">
        <v>294</v>
      </c>
      <c r="I87" s="21" t="s">
        <v>295</v>
      </c>
      <c r="J87" s="19" t="s">
        <v>303</v>
      </c>
    </row>
    <row r="88" ht="40.5" customHeight="1" spans="1:10">
      <c r="A88" s="92" t="s">
        <v>263</v>
      </c>
      <c r="B88" s="19" t="s">
        <v>278</v>
      </c>
      <c r="C88" s="19" t="s">
        <v>305</v>
      </c>
      <c r="D88" s="19" t="s">
        <v>306</v>
      </c>
      <c r="E88" s="19" t="s">
        <v>307</v>
      </c>
      <c r="F88" s="21" t="s">
        <v>282</v>
      </c>
      <c r="G88" s="19" t="s">
        <v>288</v>
      </c>
      <c r="H88" s="21" t="s">
        <v>289</v>
      </c>
      <c r="I88" s="21" t="s">
        <v>285</v>
      </c>
      <c r="J88" s="19" t="s">
        <v>307</v>
      </c>
    </row>
    <row r="89" ht="40.5" customHeight="1" spans="1:10">
      <c r="A89" s="92" t="s">
        <v>231</v>
      </c>
      <c r="B89" s="19" t="s">
        <v>405</v>
      </c>
      <c r="C89" s="19" t="s">
        <v>279</v>
      </c>
      <c r="D89" s="19" t="s">
        <v>280</v>
      </c>
      <c r="E89" s="19" t="s">
        <v>406</v>
      </c>
      <c r="F89" s="21" t="s">
        <v>282</v>
      </c>
      <c r="G89" s="19" t="s">
        <v>314</v>
      </c>
      <c r="H89" s="21" t="s">
        <v>289</v>
      </c>
      <c r="I89" s="21" t="s">
        <v>285</v>
      </c>
      <c r="J89" s="19" t="s">
        <v>407</v>
      </c>
    </row>
    <row r="90" ht="40.5" customHeight="1" spans="1:10">
      <c r="A90" s="92" t="s">
        <v>231</v>
      </c>
      <c r="B90" s="19" t="s">
        <v>405</v>
      </c>
      <c r="C90" s="19" t="s">
        <v>279</v>
      </c>
      <c r="D90" s="19" t="s">
        <v>290</v>
      </c>
      <c r="E90" s="19" t="s">
        <v>408</v>
      </c>
      <c r="F90" s="21" t="s">
        <v>292</v>
      </c>
      <c r="G90" s="19" t="s">
        <v>409</v>
      </c>
      <c r="H90" s="21" t="s">
        <v>336</v>
      </c>
      <c r="I90" s="21" t="s">
        <v>295</v>
      </c>
      <c r="J90" s="19" t="s">
        <v>410</v>
      </c>
    </row>
    <row r="91" ht="40.5" customHeight="1" spans="1:10">
      <c r="A91" s="92" t="s">
        <v>231</v>
      </c>
      <c r="B91" s="19" t="s">
        <v>405</v>
      </c>
      <c r="C91" s="19" t="s">
        <v>296</v>
      </c>
      <c r="D91" s="19" t="s">
        <v>297</v>
      </c>
      <c r="E91" s="19" t="s">
        <v>411</v>
      </c>
      <c r="F91" s="21" t="s">
        <v>292</v>
      </c>
      <c r="G91" s="19" t="s">
        <v>412</v>
      </c>
      <c r="H91" s="21" t="s">
        <v>294</v>
      </c>
      <c r="I91" s="21" t="s">
        <v>295</v>
      </c>
      <c r="J91" s="19" t="s">
        <v>413</v>
      </c>
    </row>
    <row r="92" ht="40.5" customHeight="1" spans="1:10">
      <c r="A92" s="92" t="s">
        <v>231</v>
      </c>
      <c r="B92" s="19" t="s">
        <v>405</v>
      </c>
      <c r="C92" s="19" t="s">
        <v>305</v>
      </c>
      <c r="D92" s="19" t="s">
        <v>306</v>
      </c>
      <c r="E92" s="19" t="s">
        <v>414</v>
      </c>
      <c r="F92" s="21" t="s">
        <v>282</v>
      </c>
      <c r="G92" s="19" t="s">
        <v>356</v>
      </c>
      <c r="H92" s="21" t="s">
        <v>289</v>
      </c>
      <c r="I92" s="21" t="s">
        <v>285</v>
      </c>
      <c r="J92" s="19" t="s">
        <v>414</v>
      </c>
    </row>
  </sheetData>
  <mergeCells count="30">
    <mergeCell ref="A2:J2"/>
    <mergeCell ref="A3:H3"/>
    <mergeCell ref="A7:A13"/>
    <mergeCell ref="A14:A19"/>
    <mergeCell ref="A20:A24"/>
    <mergeCell ref="A25:A32"/>
    <mergeCell ref="A33:A38"/>
    <mergeCell ref="A39:A45"/>
    <mergeCell ref="A46:A50"/>
    <mergeCell ref="A51:A57"/>
    <mergeCell ref="A58:A64"/>
    <mergeCell ref="A65:A69"/>
    <mergeCell ref="A70:A75"/>
    <mergeCell ref="A76:A81"/>
    <mergeCell ref="A82:A88"/>
    <mergeCell ref="A89:A92"/>
    <mergeCell ref="B7:B13"/>
    <mergeCell ref="B14:B19"/>
    <mergeCell ref="B20:B24"/>
    <mergeCell ref="B25:B32"/>
    <mergeCell ref="B33:B38"/>
    <mergeCell ref="B39:B45"/>
    <mergeCell ref="B46:B50"/>
    <mergeCell ref="B51:B57"/>
    <mergeCell ref="B58:B64"/>
    <mergeCell ref="B65:B69"/>
    <mergeCell ref="B70:B75"/>
    <mergeCell ref="B76:B81"/>
    <mergeCell ref="B82:B88"/>
    <mergeCell ref="B89:B92"/>
  </mergeCells>
  <printOptions horizontalCentered="1"/>
  <pageMargins left="0.79" right="0.79" top="0.59" bottom="0.59" header="0" footer="0"/>
  <pageSetup paperSize="9" scale="6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0"/>
  <sheetViews>
    <sheetView showZeros="0" workbookViewId="0">
      <selection activeCell="A14" sqref="A14"/>
    </sheetView>
  </sheetViews>
  <sheetFormatPr defaultColWidth="10.6555555555556" defaultRowHeight="14.25" customHeight="1" outlineLevelCol="5"/>
  <cols>
    <col min="1" max="1" width="42.8222222222222" customWidth="1"/>
    <col min="2" max="2" width="19.6555555555556" customWidth="1"/>
    <col min="3" max="3" width="40.9777777777778" customWidth="1"/>
    <col min="4" max="6" width="33.3333333333333" customWidth="1"/>
  </cols>
  <sheetData>
    <row r="1" ht="15.75" customHeight="1" spans="1:6">
      <c r="A1" s="96">
        <v>1</v>
      </c>
      <c r="B1" s="97">
        <v>0</v>
      </c>
      <c r="C1" s="96">
        <v>1</v>
      </c>
      <c r="D1" s="98"/>
      <c r="E1" s="98"/>
      <c r="F1" s="99" t="s">
        <v>415</v>
      </c>
    </row>
    <row r="2" ht="36.75" customHeight="1" spans="1:6">
      <c r="A2" s="100" t="str">
        <f>"2025"&amp;"年部门政府性基金预算支出预算表"</f>
        <v>2025年部门政府性基金预算支出预算表</v>
      </c>
      <c r="B2" s="100" t="s">
        <v>416</v>
      </c>
      <c r="C2" s="100"/>
      <c r="D2" s="100"/>
      <c r="E2" s="100"/>
      <c r="F2" s="100"/>
    </row>
    <row r="3" ht="13.5" customHeight="1" spans="1:6">
      <c r="A3" s="5" t="str">
        <f>"单位名称："&amp;"景洪市卫生健康局"</f>
        <v>单位名称：景洪市卫生健康局</v>
      </c>
      <c r="B3" s="5" t="str">
        <f>"单位名称："&amp;"景洪市卫生健康局"</f>
        <v>单位名称：景洪市卫生健康局</v>
      </c>
      <c r="C3" s="5"/>
      <c r="D3" s="95"/>
      <c r="E3" s="95"/>
      <c r="F3" s="95" t="s">
        <v>1</v>
      </c>
    </row>
    <row r="4" ht="19.5" customHeight="1" spans="1:6">
      <c r="A4" s="101" t="s">
        <v>135</v>
      </c>
      <c r="B4" s="102" t="s">
        <v>46</v>
      </c>
      <c r="C4" s="103" t="s">
        <v>47</v>
      </c>
      <c r="D4" s="11" t="s">
        <v>417</v>
      </c>
      <c r="E4" s="11"/>
      <c r="F4" s="12"/>
    </row>
    <row r="5" ht="18.75" customHeight="1" spans="1:6">
      <c r="A5" s="104"/>
      <c r="B5" s="105"/>
      <c r="C5" s="89"/>
      <c r="D5" s="88" t="s">
        <v>29</v>
      </c>
      <c r="E5" s="88" t="s">
        <v>48</v>
      </c>
      <c r="F5" s="88" t="s">
        <v>49</v>
      </c>
    </row>
    <row r="6" ht="18.75" customHeight="1" spans="1:6">
      <c r="A6" s="104">
        <v>1</v>
      </c>
      <c r="B6" s="106" t="s">
        <v>121</v>
      </c>
      <c r="C6" s="89">
        <v>3</v>
      </c>
      <c r="D6" s="88">
        <v>4</v>
      </c>
      <c r="E6" s="88">
        <v>5</v>
      </c>
      <c r="F6" s="88">
        <v>6</v>
      </c>
    </row>
    <row r="7" ht="21" customHeight="1" spans="1:6">
      <c r="A7" s="19"/>
      <c r="B7" s="19"/>
      <c r="C7" s="19"/>
      <c r="D7" s="20"/>
      <c r="E7" s="20"/>
      <c r="F7" s="20"/>
    </row>
    <row r="8" ht="21" customHeight="1" spans="1:6">
      <c r="A8" s="19"/>
      <c r="B8" s="19"/>
      <c r="C8" s="19"/>
      <c r="D8" s="20"/>
      <c r="E8" s="20"/>
      <c r="F8" s="20"/>
    </row>
    <row r="9" ht="18.75" customHeight="1" spans="1:6">
      <c r="A9" s="107" t="s">
        <v>105</v>
      </c>
      <c r="B9" s="108" t="s">
        <v>105</v>
      </c>
      <c r="C9" s="109" t="s">
        <v>105</v>
      </c>
      <c r="D9" s="20"/>
      <c r="E9" s="20"/>
      <c r="F9" s="20"/>
    </row>
    <row r="10" customHeight="1" spans="1:1">
      <c r="A10" t="s">
        <v>418</v>
      </c>
    </row>
  </sheetData>
  <mergeCells count="7">
    <mergeCell ref="A2:F2"/>
    <mergeCell ref="A3:C3"/>
    <mergeCell ref="D4:F4"/>
    <mergeCell ref="A9:C9"/>
    <mergeCell ref="A4:A5"/>
    <mergeCell ref="B4:B5"/>
    <mergeCell ref="C4:C5"/>
  </mergeCells>
  <printOptions horizontalCentered="1"/>
  <pageMargins left="0.3" right="0.3" top="0.46" bottom="0.46" header="0.4" footer="0.4"/>
  <pageSetup paperSize="9" scale="9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12"/>
  <sheetViews>
    <sheetView showZeros="0" workbookViewId="0">
      <selection activeCell="A1" sqref="A1"/>
    </sheetView>
  </sheetViews>
  <sheetFormatPr defaultColWidth="10.6555555555556" defaultRowHeight="14.25" customHeight="1"/>
  <cols>
    <col min="1" max="1" width="45.6555555555556" customWidth="1"/>
    <col min="2" max="2" width="25.3333333333333" customWidth="1"/>
    <col min="3" max="3" width="41.1555555555556" customWidth="1"/>
    <col min="4" max="4" width="9" customWidth="1"/>
    <col min="5" max="5" width="12" customWidth="1"/>
    <col min="6" max="17" width="19.3333333333333" customWidth="1"/>
  </cols>
  <sheetData>
    <row r="1" ht="15.75" customHeight="1" spans="1:17">
      <c r="A1" s="2"/>
      <c r="B1" s="2"/>
      <c r="C1" s="2"/>
      <c r="D1" s="2"/>
      <c r="E1" s="2"/>
      <c r="F1" s="2"/>
      <c r="G1" s="2"/>
      <c r="H1" s="2"/>
      <c r="I1" s="2"/>
      <c r="J1" s="2"/>
      <c r="O1" s="81"/>
      <c r="P1" s="81"/>
      <c r="Q1" s="30" t="s">
        <v>419</v>
      </c>
    </row>
    <row r="2" ht="35.25" customHeight="1" spans="1:17">
      <c r="A2" s="31" t="str">
        <f>"2025"&amp;"年部门政府采购预算表"</f>
        <v>2025年部门政府采购预算表</v>
      </c>
      <c r="B2" s="31"/>
      <c r="C2" s="31"/>
      <c r="D2" s="31"/>
      <c r="E2" s="31"/>
      <c r="F2" s="31"/>
      <c r="G2" s="31"/>
      <c r="H2" s="31"/>
      <c r="I2" s="31"/>
      <c r="J2" s="31"/>
      <c r="K2" s="31"/>
      <c r="L2" s="31"/>
      <c r="M2" s="31"/>
      <c r="N2" s="31"/>
      <c r="O2" s="31"/>
      <c r="P2" s="31"/>
      <c r="Q2" s="31"/>
    </row>
    <row r="3" ht="18.75" customHeight="1" spans="1:17">
      <c r="A3" s="32" t="str">
        <f>"单位名称："&amp;"景洪市卫生健康局"</f>
        <v>单位名称：景洪市卫生健康局</v>
      </c>
      <c r="B3" s="32"/>
      <c r="C3" s="32"/>
      <c r="D3" s="32"/>
      <c r="E3" s="32"/>
      <c r="F3" s="32"/>
      <c r="G3" s="6"/>
      <c r="H3" s="6"/>
      <c r="I3" s="6"/>
      <c r="J3" s="6"/>
      <c r="K3" s="33"/>
      <c r="L3" s="33"/>
      <c r="M3" s="33"/>
      <c r="N3" s="33"/>
      <c r="O3" s="7"/>
      <c r="P3" s="7"/>
      <c r="Q3" s="95" t="s">
        <v>127</v>
      </c>
    </row>
    <row r="4" ht="15.75" customHeight="1" spans="1:17">
      <c r="A4" s="9" t="s">
        <v>420</v>
      </c>
      <c r="B4" s="72" t="s">
        <v>421</v>
      </c>
      <c r="C4" s="72" t="s">
        <v>422</v>
      </c>
      <c r="D4" s="72" t="s">
        <v>423</v>
      </c>
      <c r="E4" s="72" t="s">
        <v>424</v>
      </c>
      <c r="F4" s="72" t="s">
        <v>425</v>
      </c>
      <c r="G4" s="36" t="s">
        <v>142</v>
      </c>
      <c r="H4" s="36"/>
      <c r="I4" s="36"/>
      <c r="J4" s="36"/>
      <c r="K4" s="36"/>
      <c r="L4" s="36"/>
      <c r="M4" s="36"/>
      <c r="N4" s="36"/>
      <c r="O4" s="36"/>
      <c r="P4" s="36"/>
      <c r="Q4" s="37"/>
    </row>
    <row r="5" ht="17.25" customHeight="1" spans="1:17">
      <c r="A5" s="14"/>
      <c r="B5" s="74"/>
      <c r="C5" s="74"/>
      <c r="D5" s="74"/>
      <c r="E5" s="74"/>
      <c r="F5" s="74"/>
      <c r="G5" s="74" t="s">
        <v>29</v>
      </c>
      <c r="H5" s="74" t="s">
        <v>32</v>
      </c>
      <c r="I5" s="74" t="s">
        <v>426</v>
      </c>
      <c r="J5" s="74" t="s">
        <v>427</v>
      </c>
      <c r="K5" s="75" t="s">
        <v>428</v>
      </c>
      <c r="L5" s="86" t="s">
        <v>51</v>
      </c>
      <c r="M5" s="86"/>
      <c r="N5" s="86"/>
      <c r="O5" s="86"/>
      <c r="P5" s="86"/>
      <c r="Q5" s="76"/>
    </row>
    <row r="6" ht="54" customHeight="1" spans="1:17">
      <c r="A6" s="16"/>
      <c r="B6" s="76"/>
      <c r="C6" s="76"/>
      <c r="D6" s="76"/>
      <c r="E6" s="76"/>
      <c r="F6" s="76"/>
      <c r="G6" s="76"/>
      <c r="H6" s="76" t="s">
        <v>31</v>
      </c>
      <c r="I6" s="76"/>
      <c r="J6" s="76"/>
      <c r="K6" s="77"/>
      <c r="L6" s="76" t="s">
        <v>31</v>
      </c>
      <c r="M6" s="76" t="s">
        <v>38</v>
      </c>
      <c r="N6" s="76" t="s">
        <v>151</v>
      </c>
      <c r="O6" s="87" t="s">
        <v>40</v>
      </c>
      <c r="P6" s="77" t="s">
        <v>41</v>
      </c>
      <c r="Q6" s="76" t="s">
        <v>42</v>
      </c>
    </row>
    <row r="7" ht="19.5" customHeight="1" spans="1:17">
      <c r="A7" s="27">
        <v>1</v>
      </c>
      <c r="B7" s="88">
        <v>2</v>
      </c>
      <c r="C7" s="88">
        <v>3</v>
      </c>
      <c r="D7" s="88">
        <v>4</v>
      </c>
      <c r="E7" s="88">
        <v>5</v>
      </c>
      <c r="F7" s="88">
        <v>6</v>
      </c>
      <c r="G7" s="89">
        <v>7</v>
      </c>
      <c r="H7" s="89">
        <v>8</v>
      </c>
      <c r="I7" s="89">
        <v>9</v>
      </c>
      <c r="J7" s="89">
        <v>10</v>
      </c>
      <c r="K7" s="89">
        <v>11</v>
      </c>
      <c r="L7" s="89">
        <v>12</v>
      </c>
      <c r="M7" s="89">
        <v>13</v>
      </c>
      <c r="N7" s="89">
        <v>14</v>
      </c>
      <c r="O7" s="89">
        <v>15</v>
      </c>
      <c r="P7" s="89">
        <v>16</v>
      </c>
      <c r="Q7" s="89">
        <v>17</v>
      </c>
    </row>
    <row r="8" ht="21" customHeight="1" spans="1:17">
      <c r="A8" s="19" t="s">
        <v>44</v>
      </c>
      <c r="B8" s="90"/>
      <c r="C8" s="90"/>
      <c r="D8" s="90"/>
      <c r="E8" s="91">
        <v>5</v>
      </c>
      <c r="F8" s="20">
        <v>27800</v>
      </c>
      <c r="G8" s="20">
        <v>27800</v>
      </c>
      <c r="H8" s="20">
        <v>27800</v>
      </c>
      <c r="I8" s="20"/>
      <c r="J8" s="20"/>
      <c r="K8" s="20"/>
      <c r="L8" s="20"/>
      <c r="M8" s="20"/>
      <c r="N8" s="20"/>
      <c r="O8" s="20"/>
      <c r="P8" s="20"/>
      <c r="Q8" s="20"/>
    </row>
    <row r="9" ht="21" customHeight="1" spans="1:17">
      <c r="A9" s="92" t="s">
        <v>206</v>
      </c>
      <c r="B9" s="19" t="s">
        <v>429</v>
      </c>
      <c r="C9" s="19" t="s">
        <v>430</v>
      </c>
      <c r="D9" s="21" t="s">
        <v>344</v>
      </c>
      <c r="E9" s="93">
        <v>3</v>
      </c>
      <c r="F9" s="20">
        <v>6000</v>
      </c>
      <c r="G9" s="20">
        <v>6000</v>
      </c>
      <c r="H9" s="20">
        <v>6000</v>
      </c>
      <c r="I9" s="20"/>
      <c r="J9" s="20"/>
      <c r="K9" s="20"/>
      <c r="L9" s="20"/>
      <c r="M9" s="20"/>
      <c r="N9" s="20"/>
      <c r="O9" s="20"/>
      <c r="P9" s="20"/>
      <c r="Q9" s="20"/>
    </row>
    <row r="10" ht="21" customHeight="1" spans="1:17">
      <c r="A10" s="92" t="s">
        <v>206</v>
      </c>
      <c r="B10" s="19" t="s">
        <v>431</v>
      </c>
      <c r="C10" s="19" t="s">
        <v>432</v>
      </c>
      <c r="D10" s="21" t="s">
        <v>344</v>
      </c>
      <c r="E10" s="93">
        <v>1</v>
      </c>
      <c r="F10" s="20">
        <v>11800</v>
      </c>
      <c r="G10" s="20">
        <v>11800</v>
      </c>
      <c r="H10" s="20">
        <v>11800</v>
      </c>
      <c r="I10" s="20"/>
      <c r="J10" s="20"/>
      <c r="K10" s="20"/>
      <c r="L10" s="20"/>
      <c r="M10" s="20"/>
      <c r="N10" s="20"/>
      <c r="O10" s="20"/>
      <c r="P10" s="20"/>
      <c r="Q10" s="20"/>
    </row>
    <row r="11" ht="21" customHeight="1" spans="1:17">
      <c r="A11" s="92" t="s">
        <v>206</v>
      </c>
      <c r="B11" s="19" t="s">
        <v>433</v>
      </c>
      <c r="C11" s="19" t="s">
        <v>434</v>
      </c>
      <c r="D11" s="21" t="s">
        <v>344</v>
      </c>
      <c r="E11" s="93">
        <v>1</v>
      </c>
      <c r="F11" s="20">
        <v>10000</v>
      </c>
      <c r="G11" s="20">
        <v>10000</v>
      </c>
      <c r="H11" s="20">
        <v>10000</v>
      </c>
      <c r="I11" s="20"/>
      <c r="J11" s="20"/>
      <c r="K11" s="20"/>
      <c r="L11" s="20"/>
      <c r="M11" s="20"/>
      <c r="N11" s="20"/>
      <c r="O11" s="20"/>
      <c r="P11" s="20"/>
      <c r="Q11" s="20"/>
    </row>
    <row r="12" ht="21" customHeight="1" spans="1:17">
      <c r="A12" s="79" t="s">
        <v>105</v>
      </c>
      <c r="B12" s="80"/>
      <c r="C12" s="80"/>
      <c r="D12" s="80"/>
      <c r="E12" s="94"/>
      <c r="F12" s="20">
        <v>27800</v>
      </c>
      <c r="G12" s="20">
        <v>27800</v>
      </c>
      <c r="H12" s="20">
        <v>27800</v>
      </c>
      <c r="I12" s="20"/>
      <c r="J12" s="20"/>
      <c r="K12" s="20"/>
      <c r="L12" s="20"/>
      <c r="M12" s="20"/>
      <c r="N12" s="20"/>
      <c r="O12" s="20"/>
      <c r="P12" s="20"/>
      <c r="Q12" s="20"/>
    </row>
  </sheetData>
  <mergeCells count="16">
    <mergeCell ref="A2:Q2"/>
    <mergeCell ref="A3:F3"/>
    <mergeCell ref="G4:Q4"/>
    <mergeCell ref="L5:Q5"/>
    <mergeCell ref="A12:E12"/>
    <mergeCell ref="A4:A6"/>
    <mergeCell ref="B4:B6"/>
    <mergeCell ref="C4:C6"/>
    <mergeCell ref="D4:D6"/>
    <mergeCell ref="E4:E6"/>
    <mergeCell ref="F4:F6"/>
    <mergeCell ref="G5:G6"/>
    <mergeCell ref="H5:H6"/>
    <mergeCell ref="I5:I6"/>
    <mergeCell ref="J5:J6"/>
    <mergeCell ref="K5:K6"/>
  </mergeCells>
  <printOptions horizontalCentered="1"/>
  <pageMargins left="0.79" right="0.79" top="0.59" bottom="0.59" header="0" footer="0"/>
  <pageSetup paperSize="9" scale="6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N11"/>
  <sheetViews>
    <sheetView showZeros="0" workbookViewId="0">
      <selection activeCell="A11" sqref="A11"/>
    </sheetView>
  </sheetViews>
  <sheetFormatPr defaultColWidth="10.6555555555556" defaultRowHeight="14.25" customHeight="1"/>
  <cols>
    <col min="1" max="1" width="56.9777777777778" customWidth="1"/>
    <col min="2" max="3" width="25.5" customWidth="1"/>
    <col min="4" max="14" width="22.1555555555556" customWidth="1"/>
  </cols>
  <sheetData>
    <row r="1" ht="13.5" customHeight="1" spans="1:14">
      <c r="A1" s="66"/>
      <c r="B1" s="66"/>
      <c r="C1" s="67"/>
      <c r="D1" s="66"/>
      <c r="E1" s="66"/>
      <c r="F1" s="66"/>
      <c r="G1" s="66"/>
      <c r="H1" s="68"/>
      <c r="I1" s="66"/>
      <c r="J1" s="66"/>
      <c r="K1" s="66"/>
      <c r="L1" s="81"/>
      <c r="M1" s="82"/>
      <c r="N1" s="83" t="s">
        <v>435</v>
      </c>
    </row>
    <row r="2" ht="34.5" customHeight="1" spans="1:14">
      <c r="A2" s="31" t="str">
        <f>"2025"&amp;"年部门政府购买服务预算表"</f>
        <v>2025年部门政府购买服务预算表</v>
      </c>
      <c r="B2" s="31"/>
      <c r="C2" s="31"/>
      <c r="D2" s="31"/>
      <c r="E2" s="31"/>
      <c r="F2" s="31"/>
      <c r="G2" s="31"/>
      <c r="H2" s="31"/>
      <c r="I2" s="31"/>
      <c r="J2" s="31"/>
      <c r="K2" s="31"/>
      <c r="L2" s="31"/>
      <c r="M2" s="31"/>
      <c r="N2" s="31"/>
    </row>
    <row r="3" ht="18.75" customHeight="1" spans="1:14">
      <c r="A3" s="69" t="str">
        <f>"单位名称："&amp;"景洪市卫生健康局"</f>
        <v>单位名称：景洪市卫生健康局</v>
      </c>
      <c r="B3" s="69"/>
      <c r="C3" s="69"/>
      <c r="D3" s="70"/>
      <c r="E3" s="70"/>
      <c r="F3" s="70"/>
      <c r="G3" s="70"/>
      <c r="H3" s="71"/>
      <c r="I3" s="70"/>
      <c r="J3" s="70"/>
      <c r="K3" s="70"/>
      <c r="L3" s="7"/>
      <c r="M3" s="84"/>
      <c r="N3" s="85" t="s">
        <v>127</v>
      </c>
    </row>
    <row r="4" ht="18.75" customHeight="1" spans="1:14">
      <c r="A4" s="9" t="s">
        <v>420</v>
      </c>
      <c r="B4" s="72" t="s">
        <v>436</v>
      </c>
      <c r="C4" s="73" t="s">
        <v>437</v>
      </c>
      <c r="D4" s="36" t="s">
        <v>142</v>
      </c>
      <c r="E4" s="36"/>
      <c r="F4" s="36"/>
      <c r="G4" s="36"/>
      <c r="H4" s="36"/>
      <c r="I4" s="36"/>
      <c r="J4" s="36"/>
      <c r="K4" s="36"/>
      <c r="L4" s="36"/>
      <c r="M4" s="36"/>
      <c r="N4" s="37"/>
    </row>
    <row r="5" ht="17.25" customHeight="1" spans="1:14">
      <c r="A5" s="14"/>
      <c r="B5" s="74"/>
      <c r="C5" s="75"/>
      <c r="D5" s="74" t="s">
        <v>29</v>
      </c>
      <c r="E5" s="74" t="s">
        <v>32</v>
      </c>
      <c r="F5" s="74" t="s">
        <v>426</v>
      </c>
      <c r="G5" s="74" t="s">
        <v>427</v>
      </c>
      <c r="H5" s="75" t="s">
        <v>428</v>
      </c>
      <c r="I5" s="86" t="s">
        <v>51</v>
      </c>
      <c r="J5" s="86"/>
      <c r="K5" s="86"/>
      <c r="L5" s="86"/>
      <c r="M5" s="86"/>
      <c r="N5" s="76"/>
    </row>
    <row r="6" ht="54" customHeight="1" spans="1:14">
      <c r="A6" s="16"/>
      <c r="B6" s="76"/>
      <c r="C6" s="77"/>
      <c r="D6" s="76"/>
      <c r="E6" s="76"/>
      <c r="F6" s="76"/>
      <c r="G6" s="76"/>
      <c r="H6" s="77"/>
      <c r="I6" s="76" t="s">
        <v>31</v>
      </c>
      <c r="J6" s="76" t="s">
        <v>38</v>
      </c>
      <c r="K6" s="76" t="s">
        <v>151</v>
      </c>
      <c r="L6" s="87" t="s">
        <v>40</v>
      </c>
      <c r="M6" s="77" t="s">
        <v>41</v>
      </c>
      <c r="N6" s="76" t="s">
        <v>42</v>
      </c>
    </row>
    <row r="7" ht="19.5" customHeight="1" spans="1:14">
      <c r="A7" s="78">
        <v>1</v>
      </c>
      <c r="B7" s="78">
        <v>2</v>
      </c>
      <c r="C7" s="78">
        <v>3</v>
      </c>
      <c r="D7" s="78">
        <v>4</v>
      </c>
      <c r="E7" s="78">
        <v>5</v>
      </c>
      <c r="F7" s="78">
        <v>6</v>
      </c>
      <c r="G7" s="78">
        <v>7</v>
      </c>
      <c r="H7" s="78">
        <v>8</v>
      </c>
      <c r="I7" s="78">
        <v>9</v>
      </c>
      <c r="J7" s="78">
        <v>10</v>
      </c>
      <c r="K7" s="78">
        <v>11</v>
      </c>
      <c r="L7" s="78">
        <v>12</v>
      </c>
      <c r="M7" s="78">
        <v>13</v>
      </c>
      <c r="N7" s="78">
        <v>14</v>
      </c>
    </row>
    <row r="8" ht="21" customHeight="1" spans="1:14">
      <c r="A8" s="19"/>
      <c r="B8" s="19"/>
      <c r="C8" s="19"/>
      <c r="D8" s="20"/>
      <c r="E8" s="20"/>
      <c r="F8" s="20"/>
      <c r="G8" s="20"/>
      <c r="H8" s="20"/>
      <c r="I8" s="20"/>
      <c r="J8" s="20"/>
      <c r="K8" s="20"/>
      <c r="L8" s="20"/>
      <c r="M8" s="20"/>
      <c r="N8" s="20"/>
    </row>
    <row r="9" ht="21" customHeight="1" spans="1:14">
      <c r="A9" s="19"/>
      <c r="B9" s="19"/>
      <c r="C9" s="19"/>
      <c r="D9" s="20"/>
      <c r="E9" s="20"/>
      <c r="F9" s="20"/>
      <c r="G9" s="20"/>
      <c r="H9" s="20"/>
      <c r="I9" s="20"/>
      <c r="J9" s="20"/>
      <c r="K9" s="20"/>
      <c r="L9" s="20"/>
      <c r="M9" s="20"/>
      <c r="N9" s="20"/>
    </row>
    <row r="10" ht="21" customHeight="1" spans="1:14">
      <c r="A10" s="79" t="s">
        <v>105</v>
      </c>
      <c r="B10" s="80"/>
      <c r="C10" s="80"/>
      <c r="D10" s="20"/>
      <c r="E10" s="20"/>
      <c r="F10" s="20"/>
      <c r="G10" s="20"/>
      <c r="H10" s="20"/>
      <c r="I10" s="20"/>
      <c r="J10" s="20"/>
      <c r="K10" s="20"/>
      <c r="L10" s="20"/>
      <c r="M10" s="20"/>
      <c r="N10" s="20"/>
    </row>
    <row r="11" customHeight="1" spans="1:1">
      <c r="A11" t="s">
        <v>418</v>
      </c>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rintOptions horizontalCentered="1"/>
  <pageMargins left="0.79" right="0.79" top="0.59" bottom="0.59" header="0" footer="0"/>
  <pageSetup paperSize="9" scale="6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9"/>
  <sheetViews>
    <sheetView showZeros="0" workbookViewId="0">
      <selection activeCell="A9" sqref="A9"/>
    </sheetView>
  </sheetViews>
  <sheetFormatPr defaultColWidth="10.6555555555556" defaultRowHeight="14.25" customHeight="1" outlineLevelCol="6"/>
  <cols>
    <col min="1" max="1" width="44" customWidth="1"/>
    <col min="2" max="7" width="21.5" customWidth="1"/>
  </cols>
  <sheetData>
    <row r="1" ht="13.5" customHeight="1" spans="1:7">
      <c r="A1" s="58"/>
      <c r="B1" s="58"/>
      <c r="C1" s="58"/>
      <c r="D1" s="58"/>
      <c r="E1" s="58"/>
      <c r="F1" s="59"/>
      <c r="G1" s="59" t="s">
        <v>438</v>
      </c>
    </row>
    <row r="2" ht="27.75" customHeight="1" spans="1:7">
      <c r="A2" s="60" t="s">
        <v>439</v>
      </c>
      <c r="B2" s="43"/>
      <c r="C2" s="43"/>
      <c r="D2" s="43"/>
      <c r="E2" s="43"/>
      <c r="F2" s="43"/>
      <c r="G2" s="43"/>
    </row>
    <row r="3" ht="18" customHeight="1" spans="1:7">
      <c r="A3" s="61" t="str">
        <f>"单位名称："&amp;"景洪市卫生健康局"</f>
        <v>单位名称：景洪市卫生健康局</v>
      </c>
      <c r="B3" s="62"/>
      <c r="C3" s="62"/>
      <c r="D3" s="62"/>
      <c r="E3" s="62"/>
      <c r="F3" s="63"/>
      <c r="G3" s="63" t="s">
        <v>127</v>
      </c>
    </row>
    <row r="4" ht="19.5" customHeight="1" spans="1:7">
      <c r="A4" s="64" t="s">
        <v>440</v>
      </c>
      <c r="B4" s="50" t="s">
        <v>138</v>
      </c>
      <c r="C4" s="50" t="s">
        <v>139</v>
      </c>
      <c r="D4" s="50" t="s">
        <v>142</v>
      </c>
      <c r="E4" s="50"/>
      <c r="F4" s="50"/>
      <c r="G4" s="50" t="s">
        <v>441</v>
      </c>
    </row>
    <row r="5" ht="40.5" customHeight="1" spans="1:7">
      <c r="A5" s="65"/>
      <c r="B5" s="50"/>
      <c r="C5" s="50"/>
      <c r="D5" s="50" t="s">
        <v>29</v>
      </c>
      <c r="E5" s="48" t="s">
        <v>32</v>
      </c>
      <c r="F5" s="48" t="s">
        <v>442</v>
      </c>
      <c r="G5" s="48"/>
    </row>
    <row r="6" ht="19.5" customHeight="1" spans="1:7">
      <c r="A6" s="50">
        <v>1</v>
      </c>
      <c r="B6" s="50">
        <v>2</v>
      </c>
      <c r="C6" s="50">
        <v>3</v>
      </c>
      <c r="D6" s="50">
        <v>4</v>
      </c>
      <c r="E6" s="50">
        <v>5</v>
      </c>
      <c r="F6" s="50">
        <v>6</v>
      </c>
      <c r="G6" s="50">
        <v>7</v>
      </c>
    </row>
    <row r="7" ht="19.5" customHeight="1" spans="1:7">
      <c r="A7" s="51"/>
      <c r="B7" s="20"/>
      <c r="C7" s="20"/>
      <c r="D7" s="20"/>
      <c r="E7" s="20"/>
      <c r="F7" s="20"/>
      <c r="G7" s="20"/>
    </row>
    <row r="8" ht="19.5" customHeight="1" spans="1:7">
      <c r="A8" s="51"/>
      <c r="B8" s="19"/>
      <c r="C8" s="19"/>
      <c r="D8" s="20"/>
      <c r="E8" s="20"/>
      <c r="F8" s="20"/>
      <c r="G8" s="20"/>
    </row>
    <row r="9" customHeight="1" spans="1:1">
      <c r="A9" t="s">
        <v>418</v>
      </c>
    </row>
  </sheetData>
  <mergeCells count="7">
    <mergeCell ref="A2:F2"/>
    <mergeCell ref="A3:E3"/>
    <mergeCell ref="D4:F4"/>
    <mergeCell ref="A4:A5"/>
    <mergeCell ref="B4:B5"/>
    <mergeCell ref="C4:C5"/>
    <mergeCell ref="G4:G5"/>
  </mergeCells>
  <printOptions horizontalCentered="1"/>
  <pageMargins left="0.8" right="0.8" top="0.6" bottom="0.6" header="0" footer="0"/>
  <pageSetup paperSize="9" scale="58"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8"/>
  <sheetViews>
    <sheetView showZeros="0" workbookViewId="0">
      <selection activeCell="B18" sqref="B18"/>
    </sheetView>
  </sheetViews>
  <sheetFormatPr defaultColWidth="10.6555555555556" defaultRowHeight="12" customHeight="1" outlineLevelRow="7"/>
  <cols>
    <col min="1" max="1" width="40" customWidth="1"/>
    <col min="2" max="2" width="56" customWidth="1"/>
    <col min="3" max="3" width="20.1555555555556" customWidth="1"/>
    <col min="4" max="4" width="15.5" customWidth="1"/>
    <col min="5" max="5" width="27.5" customWidth="1"/>
    <col min="6" max="6" width="13.1555555555556" customWidth="1"/>
    <col min="7" max="7" width="15.3333333333333" customWidth="1"/>
    <col min="8" max="9" width="14.5" customWidth="1"/>
    <col min="10" max="10" width="98.1555555555556" customWidth="1"/>
  </cols>
  <sheetData>
    <row r="1" ht="15" customHeight="1" spans="10:10">
      <c r="J1" s="56" t="s">
        <v>443</v>
      </c>
    </row>
    <row r="2" ht="28.5" customHeight="1" spans="1:10">
      <c r="A2" s="43" t="s">
        <v>444</v>
      </c>
      <c r="B2" s="43"/>
      <c r="C2" s="43"/>
      <c r="D2" s="43"/>
      <c r="E2" s="43"/>
      <c r="F2" s="44"/>
      <c r="G2" s="43"/>
      <c r="H2" s="44"/>
      <c r="I2" s="44"/>
      <c r="J2" s="43"/>
    </row>
    <row r="3" ht="17.25" customHeight="1" spans="1:10">
      <c r="A3" s="45" t="str">
        <f>"单位名称："&amp;"景洪市卫生健康局"</f>
        <v>单位名称：景洪市卫生健康局</v>
      </c>
      <c r="B3" s="46"/>
      <c r="C3" s="46"/>
      <c r="D3" s="46"/>
      <c r="E3" s="46"/>
      <c r="F3" s="47"/>
      <c r="G3" s="46"/>
      <c r="H3" s="47"/>
      <c r="I3" s="57"/>
      <c r="J3" s="57"/>
    </row>
    <row r="4" ht="44.25" customHeight="1" spans="1:10">
      <c r="A4" s="48" t="s">
        <v>268</v>
      </c>
      <c r="B4" s="48" t="s">
        <v>269</v>
      </c>
      <c r="C4" s="48" t="s">
        <v>270</v>
      </c>
      <c r="D4" s="48" t="s">
        <v>271</v>
      </c>
      <c r="E4" s="48" t="s">
        <v>272</v>
      </c>
      <c r="F4" s="49" t="s">
        <v>273</v>
      </c>
      <c r="G4" s="48" t="s">
        <v>274</v>
      </c>
      <c r="H4" s="49" t="s">
        <v>275</v>
      </c>
      <c r="I4" s="49" t="s">
        <v>276</v>
      </c>
      <c r="J4" s="48" t="s">
        <v>277</v>
      </c>
    </row>
    <row r="5" ht="14.25" customHeight="1" spans="1:10">
      <c r="A5" s="50">
        <v>1</v>
      </c>
      <c r="B5" s="50">
        <v>2</v>
      </c>
      <c r="C5" s="50">
        <v>3</v>
      </c>
      <c r="D5" s="50">
        <v>4</v>
      </c>
      <c r="E5" s="50">
        <v>5</v>
      </c>
      <c r="F5" s="50">
        <v>6</v>
      </c>
      <c r="G5" s="50">
        <v>7</v>
      </c>
      <c r="H5" s="50">
        <v>8</v>
      </c>
      <c r="I5" s="50">
        <v>9</v>
      </c>
      <c r="J5" s="50">
        <v>10</v>
      </c>
    </row>
    <row r="6" ht="42" customHeight="1" spans="1:10">
      <c r="A6" s="51"/>
      <c r="B6" s="52"/>
      <c r="C6" s="52"/>
      <c r="D6" s="52"/>
      <c r="E6" s="53"/>
      <c r="F6" s="54"/>
      <c r="G6" s="53"/>
      <c r="H6" s="54"/>
      <c r="I6" s="54"/>
      <c r="J6" s="53"/>
    </row>
    <row r="7" ht="42" customHeight="1" spans="1:10">
      <c r="A7" s="51"/>
      <c r="B7" s="55"/>
      <c r="C7" s="55"/>
      <c r="D7" s="55"/>
      <c r="E7" s="51"/>
      <c r="F7" s="55"/>
      <c r="G7" s="51"/>
      <c r="H7" s="55"/>
      <c r="I7" s="55"/>
      <c r="J7" s="51"/>
    </row>
    <row r="8" customHeight="1" spans="1:1">
      <c r="A8" t="s">
        <v>418</v>
      </c>
    </row>
  </sheetData>
  <mergeCells count="2">
    <mergeCell ref="A2:J2"/>
    <mergeCell ref="A3:H3"/>
  </mergeCells>
  <printOptions horizontalCentered="1"/>
  <pageMargins left="1" right="1" top="0.75" bottom="0.75" header="0" footer="0"/>
  <pageSetup paperSize="9" scale="6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13"/>
  <sheetViews>
    <sheetView showZeros="0" workbookViewId="0">
      <selection activeCell="A1" sqref="A1"/>
    </sheetView>
  </sheetViews>
  <sheetFormatPr defaultColWidth="10.6555555555556" defaultRowHeight="12" customHeight="1" outlineLevelCol="7"/>
  <cols>
    <col min="1" max="1" width="33.8333333333333" customWidth="1"/>
    <col min="2" max="2" width="21.8333333333333" customWidth="1"/>
    <col min="3" max="3" width="29" customWidth="1"/>
    <col min="4" max="4" width="27.5" customWidth="1"/>
    <col min="5" max="5" width="20.8333333333333" customWidth="1"/>
    <col min="6" max="8" width="24.1555555555556" customWidth="1"/>
  </cols>
  <sheetData>
    <row r="1" ht="14.25" customHeight="1" spans="8:8">
      <c r="H1" s="30" t="s">
        <v>445</v>
      </c>
    </row>
    <row r="2" ht="34.5" customHeight="1" spans="1:8">
      <c r="A2" s="31" t="str">
        <f>"2025"&amp;"年新增资产配置表"</f>
        <v>2025年新增资产配置表</v>
      </c>
      <c r="B2" s="31"/>
      <c r="C2" s="31"/>
      <c r="D2" s="31"/>
      <c r="E2" s="31"/>
      <c r="F2" s="31"/>
      <c r="G2" s="31"/>
      <c r="H2" s="31"/>
    </row>
    <row r="3" ht="19.5" customHeight="1" spans="1:8">
      <c r="A3" s="32" t="str">
        <f>"单位名称："&amp;"景洪市卫生健康局"</f>
        <v>单位名称：景洪市卫生健康局</v>
      </c>
      <c r="B3" s="32"/>
      <c r="C3" s="32"/>
      <c r="D3" s="33"/>
      <c r="E3" s="33"/>
      <c r="F3" s="33"/>
      <c r="G3" s="33"/>
      <c r="H3" s="34" t="s">
        <v>127</v>
      </c>
    </row>
    <row r="4" ht="18" customHeight="1" spans="1:8">
      <c r="A4" s="9" t="s">
        <v>135</v>
      </c>
      <c r="B4" s="9" t="s">
        <v>446</v>
      </c>
      <c r="C4" s="9" t="s">
        <v>447</v>
      </c>
      <c r="D4" s="9" t="s">
        <v>448</v>
      </c>
      <c r="E4" s="9" t="s">
        <v>449</v>
      </c>
      <c r="F4" s="35" t="s">
        <v>450</v>
      </c>
      <c r="G4" s="36"/>
      <c r="H4" s="37"/>
    </row>
    <row r="5" ht="18" customHeight="1" spans="1:8">
      <c r="A5" s="16"/>
      <c r="B5" s="16"/>
      <c r="C5" s="16"/>
      <c r="D5" s="16"/>
      <c r="E5" s="16"/>
      <c r="F5" s="38" t="s">
        <v>424</v>
      </c>
      <c r="G5" s="38" t="s">
        <v>451</v>
      </c>
      <c r="H5" s="38" t="s">
        <v>452</v>
      </c>
    </row>
    <row r="6" ht="21" customHeight="1" spans="1:8">
      <c r="A6" s="38">
        <v>1</v>
      </c>
      <c r="B6" s="38">
        <v>2</v>
      </c>
      <c r="C6" s="38">
        <v>3</v>
      </c>
      <c r="D6" s="38">
        <v>4</v>
      </c>
      <c r="E6" s="38">
        <v>5</v>
      </c>
      <c r="F6" s="38">
        <v>6</v>
      </c>
      <c r="G6" s="38">
        <v>7</v>
      </c>
      <c r="H6" s="38">
        <v>8</v>
      </c>
    </row>
    <row r="7" ht="33" customHeight="1" spans="1:8">
      <c r="A7" s="39" t="s">
        <v>44</v>
      </c>
      <c r="B7" s="39"/>
      <c r="C7" s="39"/>
      <c r="D7" s="39"/>
      <c r="E7" s="21"/>
      <c r="F7" s="20">
        <v>26</v>
      </c>
      <c r="G7" s="20"/>
      <c r="H7" s="20">
        <v>143100</v>
      </c>
    </row>
    <row r="8" ht="33" customHeight="1" spans="1:8">
      <c r="A8" s="39" t="s">
        <v>44</v>
      </c>
      <c r="B8" s="39" t="s">
        <v>453</v>
      </c>
      <c r="C8" s="39" t="s">
        <v>454</v>
      </c>
      <c r="D8" s="39" t="s">
        <v>455</v>
      </c>
      <c r="E8" s="21" t="s">
        <v>456</v>
      </c>
      <c r="F8" s="20">
        <v>19</v>
      </c>
      <c r="G8" s="20">
        <v>6000</v>
      </c>
      <c r="H8" s="20">
        <v>114000</v>
      </c>
    </row>
    <row r="9" ht="33" customHeight="1" spans="1:8">
      <c r="A9" s="39" t="s">
        <v>44</v>
      </c>
      <c r="B9" s="39" t="s">
        <v>453</v>
      </c>
      <c r="C9" s="39" t="s">
        <v>457</v>
      </c>
      <c r="D9" s="39" t="s">
        <v>458</v>
      </c>
      <c r="E9" s="21" t="s">
        <v>456</v>
      </c>
      <c r="F9" s="20">
        <v>1</v>
      </c>
      <c r="G9" s="20">
        <v>7600</v>
      </c>
      <c r="H9" s="20">
        <v>7600</v>
      </c>
    </row>
    <row r="10" ht="33" customHeight="1" spans="1:8">
      <c r="A10" s="39" t="s">
        <v>44</v>
      </c>
      <c r="B10" s="39" t="s">
        <v>453</v>
      </c>
      <c r="C10" s="39" t="s">
        <v>459</v>
      </c>
      <c r="D10" s="39" t="s">
        <v>460</v>
      </c>
      <c r="E10" s="21" t="s">
        <v>456</v>
      </c>
      <c r="F10" s="20">
        <v>1</v>
      </c>
      <c r="G10" s="20">
        <v>1500</v>
      </c>
      <c r="H10" s="20">
        <v>1500</v>
      </c>
    </row>
    <row r="11" ht="33" customHeight="1" spans="1:8">
      <c r="A11" s="39" t="s">
        <v>44</v>
      </c>
      <c r="B11" s="39" t="s">
        <v>453</v>
      </c>
      <c r="C11" s="39" t="s">
        <v>461</v>
      </c>
      <c r="D11" s="39" t="s">
        <v>462</v>
      </c>
      <c r="E11" s="21" t="s">
        <v>456</v>
      </c>
      <c r="F11" s="20">
        <v>3</v>
      </c>
      <c r="G11" s="20">
        <v>4000</v>
      </c>
      <c r="H11" s="20">
        <v>12000</v>
      </c>
    </row>
    <row r="12" ht="33" customHeight="1" spans="1:8">
      <c r="A12" s="39" t="s">
        <v>44</v>
      </c>
      <c r="B12" s="39" t="s">
        <v>453</v>
      </c>
      <c r="C12" s="39" t="s">
        <v>461</v>
      </c>
      <c r="D12" s="39" t="s">
        <v>462</v>
      </c>
      <c r="E12" s="21" t="s">
        <v>456</v>
      </c>
      <c r="F12" s="20">
        <v>2</v>
      </c>
      <c r="G12" s="20">
        <v>4000</v>
      </c>
      <c r="H12" s="20">
        <v>8000</v>
      </c>
    </row>
    <row r="13" ht="24" customHeight="1" spans="1:8">
      <c r="A13" s="40" t="s">
        <v>29</v>
      </c>
      <c r="B13" s="41"/>
      <c r="C13" s="41"/>
      <c r="D13" s="41"/>
      <c r="E13" s="42"/>
      <c r="F13" s="20">
        <v>26</v>
      </c>
      <c r="G13" s="20"/>
      <c r="H13" s="20">
        <v>143100</v>
      </c>
    </row>
  </sheetData>
  <mergeCells count="9">
    <mergeCell ref="A2:H2"/>
    <mergeCell ref="A3:C3"/>
    <mergeCell ref="F4:H4"/>
    <mergeCell ref="A13:E13"/>
    <mergeCell ref="A4:A5"/>
    <mergeCell ref="B4:B5"/>
    <mergeCell ref="C4:C5"/>
    <mergeCell ref="D4:D5"/>
    <mergeCell ref="E4:E5"/>
  </mergeCells>
  <pageMargins left="0.29" right="0.08" top="0.21" bottom="0.21" header="0" footer="0"/>
  <pageSetup paperSize="9" scale="81"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1"/>
  <sheetViews>
    <sheetView showZeros="0" workbookViewId="0">
      <selection activeCell="C15" sqref="C15"/>
    </sheetView>
  </sheetViews>
  <sheetFormatPr defaultColWidth="10.6555555555556" defaultRowHeight="14.25" customHeight="1"/>
  <cols>
    <col min="1" max="1" width="15.6555555555556" customWidth="1"/>
    <col min="2" max="3" width="27.8333333333333" customWidth="1"/>
    <col min="4" max="4" width="13" customWidth="1"/>
    <col min="5" max="5" width="20.6555555555556" customWidth="1"/>
    <col min="6" max="6" width="11.5" customWidth="1"/>
    <col min="7" max="7" width="20.6555555555556" customWidth="1"/>
    <col min="8" max="11" width="18" customWidth="1"/>
  </cols>
  <sheetData>
    <row r="1" ht="19.5" customHeight="1" spans="4:11">
      <c r="D1" s="1"/>
      <c r="E1" s="1"/>
      <c r="F1" s="1"/>
      <c r="G1" s="1"/>
      <c r="H1" s="2"/>
      <c r="I1" s="2"/>
      <c r="J1" s="2"/>
      <c r="K1" s="3" t="s">
        <v>463</v>
      </c>
    </row>
    <row r="2" ht="42.75" customHeight="1" spans="1:11">
      <c r="A2" s="4" t="str">
        <f>"2025"&amp;"年上级转移支付补助项目支出预算表"</f>
        <v>2025年上级转移支付补助项目支出预算表</v>
      </c>
      <c r="B2" s="4"/>
      <c r="C2" s="4"/>
      <c r="D2" s="4"/>
      <c r="E2" s="4"/>
      <c r="F2" s="4"/>
      <c r="G2" s="4"/>
      <c r="H2" s="4"/>
      <c r="I2" s="4"/>
      <c r="J2" s="4"/>
      <c r="K2" s="4"/>
    </row>
    <row r="3" ht="19.5" customHeight="1" spans="1:11">
      <c r="A3" s="5" t="str">
        <f>"单位名称："&amp;"景洪市卫生健康局"</f>
        <v>单位名称：景洪市卫生健康局</v>
      </c>
      <c r="B3" s="5"/>
      <c r="C3" s="5"/>
      <c r="D3" s="5"/>
      <c r="E3" s="5"/>
      <c r="F3" s="5"/>
      <c r="G3" s="5"/>
      <c r="H3" s="6"/>
      <c r="I3" s="6"/>
      <c r="J3" s="6"/>
      <c r="K3" s="7" t="s">
        <v>127</v>
      </c>
    </row>
    <row r="4" ht="21.75" customHeight="1" spans="1:11">
      <c r="A4" s="8" t="s">
        <v>218</v>
      </c>
      <c r="B4" s="8" t="s">
        <v>137</v>
      </c>
      <c r="C4" s="8" t="s">
        <v>219</v>
      </c>
      <c r="D4" s="9" t="s">
        <v>138</v>
      </c>
      <c r="E4" s="9" t="s">
        <v>139</v>
      </c>
      <c r="F4" s="9" t="s">
        <v>220</v>
      </c>
      <c r="G4" s="9" t="s">
        <v>221</v>
      </c>
      <c r="H4" s="25" t="s">
        <v>29</v>
      </c>
      <c r="I4" s="10" t="s">
        <v>464</v>
      </c>
      <c r="J4" s="11"/>
      <c r="K4" s="12"/>
    </row>
    <row r="5" ht="21.75" customHeight="1" spans="1:11">
      <c r="A5" s="13"/>
      <c r="B5" s="13"/>
      <c r="C5" s="13"/>
      <c r="D5" s="14"/>
      <c r="E5" s="14"/>
      <c r="F5" s="14"/>
      <c r="G5" s="14"/>
      <c r="H5" s="26"/>
      <c r="I5" s="9" t="s">
        <v>32</v>
      </c>
      <c r="J5" s="9" t="s">
        <v>33</v>
      </c>
      <c r="K5" s="9" t="s">
        <v>34</v>
      </c>
    </row>
    <row r="6" ht="40.5" customHeight="1" spans="1:11">
      <c r="A6" s="15"/>
      <c r="B6" s="15"/>
      <c r="C6" s="15"/>
      <c r="D6" s="16"/>
      <c r="E6" s="16"/>
      <c r="F6" s="16"/>
      <c r="G6" s="16"/>
      <c r="H6" s="27"/>
      <c r="I6" s="16" t="s">
        <v>31</v>
      </c>
      <c r="J6" s="16"/>
      <c r="K6" s="16"/>
    </row>
    <row r="7" ht="15" customHeight="1" spans="1:11">
      <c r="A7" s="17">
        <v>1</v>
      </c>
      <c r="B7" s="17">
        <v>2</v>
      </c>
      <c r="C7" s="17">
        <v>3</v>
      </c>
      <c r="D7" s="17">
        <v>4</v>
      </c>
      <c r="E7" s="17">
        <v>5</v>
      </c>
      <c r="F7" s="17">
        <v>6</v>
      </c>
      <c r="G7" s="17">
        <v>7</v>
      </c>
      <c r="H7" s="17">
        <v>8</v>
      </c>
      <c r="I7" s="17">
        <v>9</v>
      </c>
      <c r="J7" s="18">
        <v>10</v>
      </c>
      <c r="K7" s="18">
        <v>11</v>
      </c>
    </row>
    <row r="8" ht="18.75" customHeight="1" spans="1:11">
      <c r="A8" s="28"/>
      <c r="B8" s="29"/>
      <c r="C8" s="28"/>
      <c r="D8" s="28"/>
      <c r="E8" s="28"/>
      <c r="F8" s="28"/>
      <c r="G8" s="28"/>
      <c r="H8" s="20"/>
      <c r="I8" s="20"/>
      <c r="J8" s="20"/>
      <c r="K8" s="20"/>
    </row>
    <row r="9" ht="18.75" customHeight="1" spans="1:11">
      <c r="A9" s="29"/>
      <c r="B9" s="29"/>
      <c r="C9" s="29"/>
      <c r="D9" s="29"/>
      <c r="E9" s="29"/>
      <c r="F9" s="29"/>
      <c r="G9" s="29"/>
      <c r="H9" s="20"/>
      <c r="I9" s="20"/>
      <c r="J9" s="20"/>
      <c r="K9" s="20"/>
    </row>
    <row r="10" ht="18.75" customHeight="1" spans="1:11">
      <c r="A10" s="22" t="s">
        <v>105</v>
      </c>
      <c r="B10" s="23"/>
      <c r="C10" s="23"/>
      <c r="D10" s="23"/>
      <c r="E10" s="23"/>
      <c r="F10" s="23"/>
      <c r="G10" s="24"/>
      <c r="H10" s="20"/>
      <c r="I10" s="20"/>
      <c r="J10" s="20"/>
      <c r="K10" s="20"/>
    </row>
    <row r="11" customHeight="1" spans="1:1">
      <c r="A11" t="s">
        <v>418</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rintOptions horizontalCentered="1"/>
  <pageMargins left="0.3" right="0.3" top="0.46" bottom="0.46" header="0.4" footer="0.4"/>
  <pageSetup paperSize="9" scale="57"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2"/>
  <sheetViews>
    <sheetView showZeros="0" workbookViewId="0">
      <selection activeCell="K4" sqref="K4"/>
    </sheetView>
  </sheetViews>
  <sheetFormatPr defaultColWidth="10.6555555555556" defaultRowHeight="14.25" customHeight="1" outlineLevelCol="6"/>
  <cols>
    <col min="1" max="1" width="41.1555555555556" customWidth="1"/>
    <col min="2" max="2" width="23.3222222222222" customWidth="1"/>
    <col min="3" max="3" width="32.6555555555556" customWidth="1"/>
    <col min="4" max="4" width="16.3222222222222" customWidth="1"/>
    <col min="5" max="7" width="27.8333333333333" customWidth="1"/>
  </cols>
  <sheetData>
    <row r="1" ht="18.75" customHeight="1" spans="4:7">
      <c r="D1" s="1"/>
      <c r="E1" s="2"/>
      <c r="F1" s="2"/>
      <c r="G1" s="3" t="s">
        <v>465</v>
      </c>
    </row>
    <row r="2" ht="36.75" customHeight="1" spans="1:7">
      <c r="A2" s="4" t="str">
        <f>"2025"&amp;"年部门项目中期规划预算表"</f>
        <v>2025年部门项目中期规划预算表</v>
      </c>
      <c r="B2" s="4"/>
      <c r="C2" s="4"/>
      <c r="D2" s="4"/>
      <c r="E2" s="4"/>
      <c r="F2" s="4"/>
      <c r="G2" s="4"/>
    </row>
    <row r="3" ht="22.5" customHeight="1" spans="1:7">
      <c r="A3" s="5" t="str">
        <f>"单位名称："&amp;"景洪市卫生健康局"</f>
        <v>单位名称：景洪市卫生健康局</v>
      </c>
      <c r="B3" s="5"/>
      <c r="C3" s="5"/>
      <c r="D3" s="5"/>
      <c r="E3" s="6"/>
      <c r="F3" s="6"/>
      <c r="G3" s="7" t="s">
        <v>127</v>
      </c>
    </row>
    <row r="4" ht="21.75" customHeight="1" spans="1:7">
      <c r="A4" s="8" t="s">
        <v>219</v>
      </c>
      <c r="B4" s="8" t="s">
        <v>218</v>
      </c>
      <c r="C4" s="8" t="s">
        <v>137</v>
      </c>
      <c r="D4" s="9" t="s">
        <v>466</v>
      </c>
      <c r="E4" s="10" t="s">
        <v>32</v>
      </c>
      <c r="F4" s="11"/>
      <c r="G4" s="12"/>
    </row>
    <row r="5" ht="21.75" customHeight="1" spans="1:7">
      <c r="A5" s="13"/>
      <c r="B5" s="13"/>
      <c r="C5" s="13"/>
      <c r="D5" s="14"/>
      <c r="E5" s="8" t="s">
        <v>467</v>
      </c>
      <c r="F5" s="9" t="s">
        <v>468</v>
      </c>
      <c r="G5" s="9" t="s">
        <v>469</v>
      </c>
    </row>
    <row r="6" ht="40.5" customHeight="1" spans="1:7">
      <c r="A6" s="15"/>
      <c r="B6" s="15"/>
      <c r="C6" s="15"/>
      <c r="D6" s="16"/>
      <c r="E6" s="15"/>
      <c r="F6" s="16"/>
      <c r="G6" s="16"/>
    </row>
    <row r="7" ht="19.5" customHeight="1" spans="1:7">
      <c r="A7" s="17">
        <v>1</v>
      </c>
      <c r="B7" s="17">
        <v>2</v>
      </c>
      <c r="C7" s="17">
        <v>3</v>
      </c>
      <c r="D7" s="17">
        <v>4</v>
      </c>
      <c r="E7" s="17">
        <v>8</v>
      </c>
      <c r="F7" s="17">
        <v>9</v>
      </c>
      <c r="G7" s="18">
        <v>10</v>
      </c>
    </row>
    <row r="8" ht="17.25" customHeight="1" spans="1:7">
      <c r="A8" s="19" t="s">
        <v>44</v>
      </c>
      <c r="B8" s="19"/>
      <c r="C8" s="19"/>
      <c r="D8" s="19"/>
      <c r="E8" s="20">
        <v>5671676</v>
      </c>
      <c r="F8" s="20"/>
      <c r="G8" s="20"/>
    </row>
    <row r="9" ht="18.75" customHeight="1" spans="1:7">
      <c r="A9" s="19"/>
      <c r="B9" s="19" t="s">
        <v>242</v>
      </c>
      <c r="C9" s="19" t="s">
        <v>241</v>
      </c>
      <c r="D9" s="21" t="s">
        <v>470</v>
      </c>
      <c r="E9" s="20">
        <v>40000</v>
      </c>
      <c r="F9" s="20"/>
      <c r="G9" s="20"/>
    </row>
    <row r="10" ht="18.75" customHeight="1" spans="1:7">
      <c r="A10" s="19"/>
      <c r="B10" s="19" t="s">
        <v>242</v>
      </c>
      <c r="C10" s="19" t="s">
        <v>249</v>
      </c>
      <c r="D10" s="21" t="s">
        <v>470</v>
      </c>
      <c r="E10" s="20">
        <v>983000</v>
      </c>
      <c r="F10" s="20"/>
      <c r="G10" s="20"/>
    </row>
    <row r="11" ht="18.75" customHeight="1" spans="1:7">
      <c r="A11" s="19"/>
      <c r="B11" s="19" t="s">
        <v>225</v>
      </c>
      <c r="C11" s="19" t="s">
        <v>224</v>
      </c>
      <c r="D11" s="21" t="s">
        <v>470</v>
      </c>
      <c r="E11" s="20">
        <v>429588</v>
      </c>
      <c r="F11" s="20"/>
      <c r="G11" s="20"/>
    </row>
    <row r="12" ht="18.75" customHeight="1" spans="1:7">
      <c r="A12" s="19"/>
      <c r="B12" s="19" t="s">
        <v>225</v>
      </c>
      <c r="C12" s="19" t="s">
        <v>231</v>
      </c>
      <c r="D12" s="21" t="s">
        <v>470</v>
      </c>
      <c r="E12" s="20">
        <v>100000</v>
      </c>
      <c r="F12" s="20"/>
      <c r="G12" s="20"/>
    </row>
    <row r="13" ht="18.75" customHeight="1" spans="1:7">
      <c r="A13" s="19"/>
      <c r="B13" s="19" t="s">
        <v>225</v>
      </c>
      <c r="C13" s="19" t="s">
        <v>239</v>
      </c>
      <c r="D13" s="21" t="s">
        <v>470</v>
      </c>
      <c r="E13" s="20">
        <v>60750</v>
      </c>
      <c r="F13" s="20"/>
      <c r="G13" s="20"/>
    </row>
    <row r="14" ht="18.75" customHeight="1" spans="1:7">
      <c r="A14" s="19"/>
      <c r="B14" s="19" t="s">
        <v>225</v>
      </c>
      <c r="C14" s="19" t="s">
        <v>251</v>
      </c>
      <c r="D14" s="21" t="s">
        <v>470</v>
      </c>
      <c r="E14" s="20">
        <v>1762200</v>
      </c>
      <c r="F14" s="20"/>
      <c r="G14" s="20"/>
    </row>
    <row r="15" ht="18.75" customHeight="1" spans="1:7">
      <c r="A15" s="19"/>
      <c r="B15" s="19" t="s">
        <v>225</v>
      </c>
      <c r="C15" s="19" t="s">
        <v>253</v>
      </c>
      <c r="D15" s="21" t="s">
        <v>470</v>
      </c>
      <c r="E15" s="20">
        <v>1080000</v>
      </c>
      <c r="F15" s="20"/>
      <c r="G15" s="20"/>
    </row>
    <row r="16" ht="18.75" customHeight="1" spans="1:7">
      <c r="A16" s="19"/>
      <c r="B16" s="19" t="s">
        <v>225</v>
      </c>
      <c r="C16" s="19" t="s">
        <v>255</v>
      </c>
      <c r="D16" s="21" t="s">
        <v>470</v>
      </c>
      <c r="E16" s="20">
        <v>399600</v>
      </c>
      <c r="F16" s="20"/>
      <c r="G16" s="20"/>
    </row>
    <row r="17" ht="18.75" customHeight="1" spans="1:7">
      <c r="A17" s="19"/>
      <c r="B17" s="19" t="s">
        <v>225</v>
      </c>
      <c r="C17" s="19" t="s">
        <v>257</v>
      </c>
      <c r="D17" s="21" t="s">
        <v>470</v>
      </c>
      <c r="E17" s="20">
        <v>28350</v>
      </c>
      <c r="F17" s="20"/>
      <c r="G17" s="20"/>
    </row>
    <row r="18" ht="18.75" customHeight="1" spans="1:7">
      <c r="A18" s="19"/>
      <c r="B18" s="19" t="s">
        <v>225</v>
      </c>
      <c r="C18" s="19" t="s">
        <v>261</v>
      </c>
      <c r="D18" s="21" t="s">
        <v>470</v>
      </c>
      <c r="E18" s="20">
        <v>162305</v>
      </c>
      <c r="F18" s="20"/>
      <c r="G18" s="20"/>
    </row>
    <row r="19" ht="18.75" customHeight="1" spans="1:7">
      <c r="A19" s="19"/>
      <c r="B19" s="19" t="s">
        <v>225</v>
      </c>
      <c r="C19" s="19" t="s">
        <v>263</v>
      </c>
      <c r="D19" s="21" t="s">
        <v>470</v>
      </c>
      <c r="E19" s="20">
        <v>582268</v>
      </c>
      <c r="F19" s="20"/>
      <c r="G19" s="20"/>
    </row>
    <row r="20" ht="18.75" customHeight="1" spans="1:7">
      <c r="A20" s="19"/>
      <c r="B20" s="19" t="s">
        <v>225</v>
      </c>
      <c r="C20" s="19" t="s">
        <v>265</v>
      </c>
      <c r="D20" s="21" t="s">
        <v>470</v>
      </c>
      <c r="E20" s="20">
        <v>33615</v>
      </c>
      <c r="F20" s="20"/>
      <c r="G20" s="20"/>
    </row>
    <row r="21" ht="18.75" customHeight="1" spans="1:7">
      <c r="A21" s="19"/>
      <c r="B21" s="19" t="s">
        <v>245</v>
      </c>
      <c r="C21" s="19" t="s">
        <v>244</v>
      </c>
      <c r="D21" s="21" t="s">
        <v>470</v>
      </c>
      <c r="E21" s="20">
        <v>10000</v>
      </c>
      <c r="F21" s="20"/>
      <c r="G21" s="20"/>
    </row>
    <row r="22" ht="18.75" customHeight="1" spans="1:7">
      <c r="A22" s="22" t="s">
        <v>29</v>
      </c>
      <c r="B22" s="23" t="s">
        <v>241</v>
      </c>
      <c r="C22" s="23"/>
      <c r="D22" s="24"/>
      <c r="E22" s="20">
        <v>5671676</v>
      </c>
      <c r="F22" s="20"/>
      <c r="G22" s="20"/>
    </row>
  </sheetData>
  <mergeCells count="11">
    <mergeCell ref="A2:G2"/>
    <mergeCell ref="A3:D3"/>
    <mergeCell ref="E4:G4"/>
    <mergeCell ref="A22:D22"/>
    <mergeCell ref="A4:A6"/>
    <mergeCell ref="B4:B6"/>
    <mergeCell ref="C4:C6"/>
    <mergeCell ref="D4:D6"/>
    <mergeCell ref="E5:E6"/>
    <mergeCell ref="F5:F6"/>
    <mergeCell ref="G5:G6"/>
  </mergeCells>
  <printOptions horizontalCentered="1"/>
  <pageMargins left="0.3" right="0.3" top="0.46" bottom="0.46" header="0.4" footer="0.4"/>
  <pageSetup paperSize="9" scale="57"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对下转移支付预算表09-1</vt:lpstr>
      <vt:lpstr>对下转移支付绩效目标表09-2</vt:lpstr>
      <vt:lpstr>新增资产配置表10</vt:lpstr>
      <vt:lpstr>上级转移支付补助项目支出预算表11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李金丽</cp:lastModifiedBy>
  <dcterms:created xsi:type="dcterms:W3CDTF">2025-02-11T02:30:00Z</dcterms:created>
  <dcterms:modified xsi:type="dcterms:W3CDTF">2025-02-11T10:23:07Z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2052-11.8.2.12089</vt:lpwstr>
  </property>
  <property fmtid="{D5CDD505-2E9C-101B-9397-08002B2CF9AE}" pid="3" name="ICV">
    <vt:lpwstr>E3B36D9C947C4674B7A341C813F76F25</vt:lpwstr>
  </property>
</Properties>
</file>