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705" windowHeight="9765" tabRatio="862"/>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1" sheetId="14" r:id="rId14"/>
    <sheet name="市本级项目支出绩效目标表（另文下达）14-2" sheetId="15" r:id="rId15"/>
    <sheet name="市对下转移支付预算表15" sheetId="16" r:id="rId16"/>
    <sheet name="市对下转移支付绩效目标表16" sheetId="17" r:id="rId17"/>
    <sheet name="部门新增资产配置表17" sheetId="18" r:id="rId18"/>
    <sheet name="部门基本信息表18" sheetId="19" r:id="rId19"/>
  </sheets>
  <definedNames>
    <definedName name="_xlnm._FilterDatabase" localSheetId="7" hidden="1">部门项目支出预算表08!$A$7:$V$48</definedName>
    <definedName name="_xlnm._FilterDatabase" localSheetId="10" hidden="1">部门政府采购预算表11!$A$6:$X$38</definedName>
    <definedName name="_xlnm._FilterDatabase" localSheetId="2" hidden="1">部门支出预算表03!$A$6:$O$76</definedName>
    <definedName name="_xlnm._FilterDatabase" localSheetId="5" hidden="1">一般公共预算支出预算表06!$A$5:$I$67</definedName>
    <definedName name="_xlnm.Print_Titles" localSheetId="3">部门财政拨款收支预算总表04!$1:$6</definedName>
    <definedName name="_xlnm.Print_Titles" localSheetId="4">部门财政拨款支出明细表05!$1:$6</definedName>
    <definedName name="_xlnm.Print_Titles" localSheetId="6">部门基本支出预算表07!$1:$11</definedName>
    <definedName name="_xlnm.Print_Titles" localSheetId="7">部门项目支出预算表08!$1:$9</definedName>
    <definedName name="_xlnm.Print_Titles" localSheetId="17">部门新增资产配置表17!$1:$6</definedName>
    <definedName name="_xlnm.Print_Titles" localSheetId="10">部门政府采购预算表11!$1:$37</definedName>
    <definedName name="_xlnm.Print_Titles" localSheetId="11">部门政府购买服务预算表12!$1:$8</definedName>
    <definedName name="_xlnm.Print_Titles" localSheetId="13">'市本级项目支出绩效目标表（本次下达）14-1'!$1:$5</definedName>
    <definedName name="_xlnm.Print_Titles" localSheetId="14">'市本级项目支出绩效目标表（另文下达）14-2'!$1:$5</definedName>
    <definedName name="_xlnm.Print_Titles" localSheetId="16">市对下转移支付绩效目标表16!$1:$5</definedName>
  </definedNames>
  <calcPr calcId="144525"/>
</workbook>
</file>

<file path=xl/sharedStrings.xml><?xml version="1.0" encoding="utf-8"?>
<sst xmlns="http://schemas.openxmlformats.org/spreadsheetml/2006/main" count="3663" uniqueCount="982">
  <si>
    <t>公开01表</t>
  </si>
  <si>
    <t>部门财务收支预算总表</t>
  </si>
  <si>
    <t>单位名称：景洪市基诺山基诺族乡人民政府</t>
  </si>
  <si>
    <t>单位:元</t>
  </si>
  <si>
    <t>收        入</t>
  </si>
  <si>
    <t>支        出</t>
  </si>
  <si>
    <t>项      目</t>
  </si>
  <si>
    <t>2022年预算数</t>
  </si>
  <si>
    <t>项目（按功能分类）</t>
  </si>
  <si>
    <t>一、一般公共预算拨款收入</t>
  </si>
  <si>
    <t>一、公共安全支出</t>
  </si>
  <si>
    <t>二、政府性基金预算拨款收入</t>
  </si>
  <si>
    <t>二、社会保障和就业支出</t>
  </si>
  <si>
    <t>三、国有资本经营预算拨款收入</t>
  </si>
  <si>
    <t>三、卫生健康支出</t>
  </si>
  <si>
    <t>四、财政专户管理资金收入</t>
  </si>
  <si>
    <t>四、住房保障支出</t>
  </si>
  <si>
    <t>五、单位资金</t>
  </si>
  <si>
    <t>五、一般公共服务支出</t>
  </si>
  <si>
    <t>（一）事业收入</t>
  </si>
  <si>
    <t>六、文化旅游体育与传媒支出</t>
  </si>
  <si>
    <t>（二）事业单位经营收入</t>
  </si>
  <si>
    <t>七、城乡社区支出</t>
  </si>
  <si>
    <t>（三）上级补助收入</t>
  </si>
  <si>
    <t>八、农林水支出</t>
  </si>
  <si>
    <t>（四）附属单位上缴收入</t>
  </si>
  <si>
    <t>九、灾害防治及应急管理支出</t>
  </si>
  <si>
    <t>（五）其他收入</t>
  </si>
  <si>
    <t>十、其他支出</t>
  </si>
  <si>
    <t>本年收入合计</t>
  </si>
  <si>
    <t>本年支出合计</t>
  </si>
  <si>
    <t>上年结转结余</t>
  </si>
  <si>
    <t>年终结转结余</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</si>
  <si>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</si>
  <si>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</si>
  <si>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</si>
  <si>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</si>
  <si>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</si>
  <si>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</si>
  <si>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</si>
  <si>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</si>
  <si>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</si>
  <si>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</si>
  <si>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</si>
  <si>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</si>
  <si>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</si>
  <si>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</si>
  <si>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</si>
  <si>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</si>
  <si>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</si>
  <si>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</si>
  <si>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</si>
  <si>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景洪市基诺山基诺族乡机关</t>
  </si>
  <si>
    <t>景洪市基诺山基诺族乡人民政府</t>
  </si>
  <si>
    <t>景洪市基诺山基诺族乡村镇规划建设服务中心</t>
  </si>
  <si>
    <t>景洪市基诺山基诺族乡财政所</t>
  </si>
  <si>
    <t>景洪市基诺山基诺族乡财政所（事业）</t>
  </si>
  <si>
    <t>景洪市基诺山基诺族乡交通和安全生产服务中心</t>
  </si>
  <si>
    <t>景洪市基诺山基诺族乡文化广播电视服务中心</t>
  </si>
  <si>
    <t>景洪市基诺山基诺族乡农业综合服务中心</t>
  </si>
  <si>
    <t>景洪市基诺山基诺族乡社会保障服务中心</t>
  </si>
  <si>
    <t>景洪市基诺山基诺乡林业服务中心</t>
  </si>
  <si>
    <t>公开03表</t>
  </si>
  <si>
    <t>部门支出预算表</t>
  </si>
  <si>
    <t>科目编码</t>
  </si>
  <si>
    <t>科目名称</t>
  </si>
  <si>
    <t>一般公共预算</t>
  </si>
  <si>
    <t>政府性基金预算</t>
  </si>
  <si>
    <t>国有资本经营预算</t>
  </si>
  <si>
    <t>财政专户管理的支出</t>
  </si>
  <si>
    <t>基本支出</t>
  </si>
  <si>
    <t>项目支出</t>
  </si>
  <si>
    <t>事业支出</t>
  </si>
  <si>
    <t>事业单位
经营支出</t>
  </si>
  <si>
    <t>上级补助支出</t>
  </si>
  <si>
    <t>附属单位补助支出</t>
  </si>
  <si>
    <t>其他支出</t>
  </si>
  <si>
    <t>201</t>
  </si>
  <si>
    <t>一般公共服务支出</t>
  </si>
  <si>
    <t>20101</t>
  </si>
  <si>
    <t xml:space="preserve">  人大事务</t>
  </si>
  <si>
    <t>2010101</t>
  </si>
  <si>
    <t xml:space="preserve">    行政运行</t>
  </si>
  <si>
    <t>2010102</t>
  </si>
  <si>
    <t xml:space="preserve">    一般行政管理事务</t>
  </si>
  <si>
    <t>2010108</t>
  </si>
  <si>
    <t xml:space="preserve">    代表工作</t>
  </si>
  <si>
    <t>20102</t>
  </si>
  <si>
    <t xml:space="preserve">  政协事务</t>
  </si>
  <si>
    <t>2010299</t>
  </si>
  <si>
    <t xml:space="preserve">    其他政协事务支出</t>
  </si>
  <si>
    <t>20103</t>
  </si>
  <si>
    <t xml:space="preserve">  政府办公厅（室）及相关机构事务</t>
  </si>
  <si>
    <t>2010301</t>
  </si>
  <si>
    <t>2010399</t>
  </si>
  <si>
    <t xml:space="preserve">    其他政府办公厅（室）及相关机构事务支出</t>
  </si>
  <si>
    <t>20105</t>
  </si>
  <si>
    <t xml:space="preserve">  统计信息事务</t>
  </si>
  <si>
    <t>2010550</t>
  </si>
  <si>
    <t xml:space="preserve">    事业运行</t>
  </si>
  <si>
    <t>20106</t>
  </si>
  <si>
    <t xml:space="preserve">  财政事务</t>
  </si>
  <si>
    <t>2010601</t>
  </si>
  <si>
    <t>20123</t>
  </si>
  <si>
    <t xml:space="preserve">  民族事务</t>
  </si>
  <si>
    <t>2012399</t>
  </si>
  <si>
    <t xml:space="preserve">    其他民族事务支出</t>
  </si>
  <si>
    <t>20131</t>
  </si>
  <si>
    <t xml:space="preserve">  党委办公厅（室）及相关机构事务</t>
  </si>
  <si>
    <t>2013101</t>
  </si>
  <si>
    <t>2013102</t>
  </si>
  <si>
    <t>20132</t>
  </si>
  <si>
    <t xml:space="preserve">  组织事务</t>
  </si>
  <si>
    <t>2013299</t>
  </si>
  <si>
    <t xml:space="preserve">    其他组织事务支出</t>
  </si>
  <si>
    <t>204</t>
  </si>
  <si>
    <t>公共安全支出</t>
  </si>
  <si>
    <t>20402</t>
  </si>
  <si>
    <t xml:space="preserve">  公安</t>
  </si>
  <si>
    <t>2040299</t>
  </si>
  <si>
    <t xml:space="preserve">    其他公安支出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</si>
  <si>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</si>
  <si>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</si>
  <si>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</si>
  <si>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</si>
  <si>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</si>
  <si>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</si>
  <si>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</si>
  <si>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</si>
  <si>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</si>
  <si>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</si>
  <si>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</si>
  <si>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</si>
  <si>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</si>
  <si>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</si>
  <si>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207</t>
  </si>
  <si>
    <t>文化旅游体育与传媒支出</t>
  </si>
  <si>
    <t>20701</t>
  </si>
  <si>
    <t xml:space="preserve">  文化和旅游</t>
  </si>
  <si>
    <t>2070109</t>
  </si>
  <si>
    <t xml:space="preserve">    群众文化</t>
  </si>
  <si>
    <t>208</t>
  </si>
  <si>
    <t>社会保障和就业支出</t>
  </si>
  <si>
    <t>20801</t>
  </si>
  <si>
    <t xml:space="preserve">  人力资源和社会保障管理事务</t>
  </si>
  <si>
    <t>2080109</t>
  </si>
  <si>
    <t xml:space="preserve">    社会保险经办机构</t>
  </si>
  <si>
    <t>2080150</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</si>
  <si>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</si>
  <si>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</si>
  <si>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</si>
  <si>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</si>
  <si>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</si>
  <si>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</si>
  <si>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</si>
  <si>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</si>
  <si>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</si>
  <si>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</si>
  <si>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</si>
  <si>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</si>
  <si>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21004</t>
  </si>
  <si>
    <t xml:space="preserve">  公共卫生</t>
  </si>
  <si>
    <t>2100410</t>
  </si>
  <si>
    <t xml:space="preserve">    突发公共卫生事件应急处理</t>
  </si>
  <si>
    <t>21007</t>
  </si>
  <si>
    <t xml:space="preserve">  计划生育事务</t>
  </si>
  <si>
    <t>2100799</t>
  </si>
  <si>
    <t xml:space="preserve">    其他计划生育事务支出</t>
  </si>
  <si>
    <t>21011</t>
  </si>
  <si>
    <t xml:space="preserve">  行政事业单位医疗</t>
  </si>
  <si>
    <t>2101101</t>
  </si>
  <si>
    <t xml:space="preserve">    行政单位医疗</t>
  </si>
  <si>
    <t>2101102</t>
  </si>
  <si>
    <t xml:space="preserve">    事业单位医疗</t>
  </si>
  <si>
    <t>2101103</t>
  </si>
  <si>
    <t xml:space="preserve">    公务员医疗补助</t>
  </si>
  <si>
    <t>212</t>
  </si>
  <si>
    <t>城乡社区支出</t>
  </si>
  <si>
    <t>21201</t>
  </si>
  <si>
    <t xml:space="preserve">  城乡社区管理事务</t>
  </si>
  <si>
    <t>2120199</t>
  </si>
  <si>
    <t xml:space="preserve">    其他城乡社区管理事务支出</t>
  </si>
  <si>
    <t>213</t>
  </si>
  <si>
    <t>农林水支出</t>
  </si>
  <si>
    <t>21301</t>
  </si>
  <si>
    <t xml:space="preserve">  农业农村</t>
  </si>
  <si>
    <t>2130102</t>
  </si>
  <si>
    <t>2130104</t>
  </si>
  <si>
    <t>21302</t>
  </si>
  <si>
    <t xml:space="preserve">  林业和草原</t>
  </si>
  <si>
    <t>2130204</t>
  </si>
  <si>
    <t xml:space="preserve">    事业机构</t>
  </si>
  <si>
    <t>21305</t>
  </si>
  <si>
    <t xml:space="preserve">  巩固脱贫衔接乡村振兴</t>
  </si>
  <si>
    <t>2130599</t>
  </si>
  <si>
    <t xml:space="preserve">    其他巩固脱贫衔接乡村振兴支出</t>
  </si>
  <si>
    <t>21307</t>
  </si>
  <si>
    <t xml:space="preserve">  农村综合改革</t>
  </si>
  <si>
    <t>2130705</t>
  </si>
  <si>
    <t xml:space="preserve">    对村民委员会和村党支部的补助</t>
  </si>
  <si>
    <t>21308</t>
  </si>
  <si>
    <t xml:space="preserve">  普惠金融发展支出</t>
  </si>
  <si>
    <t>2130899</t>
  </si>
  <si>
    <t xml:space="preserve">    其他普惠金融发展支出</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</si>
  <si>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</si>
  <si>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</si>
  <si>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</si>
  <si>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</si>
  <si>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</si>
  <si>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</si>
  <si>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</si>
  <si>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</si>
  <si>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</si>
  <si>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</si>
  <si>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2240150</t>
  </si>
  <si>
    <t>22402</t>
  </si>
  <si>
    <t xml:space="preserve">  消防救援事务</t>
  </si>
  <si>
    <t>2240204</t>
  </si>
  <si>
    <t xml:space="preserve">    消防应急救援</t>
  </si>
  <si>
    <t>229</t>
  </si>
  <si>
    <t>22960</t>
  </si>
  <si>
    <t xml:space="preserve">  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</si>
  <si>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</si>
  <si>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</si>
  <si>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</si>
  <si>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</si>
  <si>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</si>
  <si>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</si>
  <si>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合  计</t>
  </si>
  <si>
    <t>公开04表</t>
  </si>
  <si>
    <t>部门财政拨款收支预算总表</t>
  </si>
  <si>
    <t>支出功能分类科目</t>
  </si>
  <si>
    <t>一、本年收入</t>
  </si>
  <si>
    <t>一、本年支出</t>
  </si>
  <si>
    <t>（一）一般公共预算拨款</t>
  </si>
  <si>
    <t>（一）一般公共服务支出</t>
  </si>
  <si>
    <t xml:space="preserve">  1、本级财力安排</t>
  </si>
  <si>
    <t>（二）公共安全支出</t>
  </si>
  <si>
    <t xml:space="preserve">  2、专项收入安排</t>
  </si>
  <si>
    <t>（三）文化旅游体育与传媒支出</t>
  </si>
  <si>
    <t xml:space="preserve">  3、执法办案补助</t>
  </si>
  <si>
    <t>（四）社会保障和就业支出</t>
  </si>
  <si>
    <t xml:space="preserve">  4、收费成本补助</t>
  </si>
  <si>
    <t>（六）卫生健康支出</t>
  </si>
  <si>
    <t xml:space="preserve">  5、国有资源（资产）有偿使用收入</t>
  </si>
  <si>
    <t>（八）城乡社区支出</t>
  </si>
  <si>
    <t>（二）政府性基金预算拨款</t>
  </si>
  <si>
    <t>（九）农林水支出</t>
  </si>
  <si>
    <t>（三）国有资本经营预算拨款</t>
  </si>
  <si>
    <t>（十一）住房保障支出</t>
  </si>
  <si>
    <t>二、上年结转</t>
  </si>
  <si>
    <t>（十二）灾害防治及应急管理支出</t>
  </si>
  <si>
    <t>（十三）其他支出</t>
  </si>
  <si>
    <t>0</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</si>
  <si>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</si>
  <si>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</si>
  <si>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</si>
  <si>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</si>
  <si>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</si>
  <si>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</si>
  <si>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</si>
  <si>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</si>
  <si>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</si>
  <si>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</si>
  <si>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</si>
  <si>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</si>
  <si>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</si>
  <si>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</si>
  <si>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</si>
  <si>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</si>
  <si>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</si>
  <si>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</si>
  <si>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</si>
  <si>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</si>
  <si>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</si>
  <si>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</si>
  <si>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</si>
  <si>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</si>
  <si>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</si>
  <si>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</si>
  <si>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</si>
  <si>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</si>
  <si>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</si>
  <si>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</si>
  <si>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</si>
  <si>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</si>
  <si>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</si>
  <si>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</si>
  <si>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</si>
  <si>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</si>
  <si>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</si>
  <si>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</si>
  <si>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</si>
  <si>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</si>
  <si>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</si>
  <si>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</si>
  <si>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06</t>
  </si>
  <si>
    <t xml:space="preserve">  伙食补助费</t>
  </si>
  <si>
    <t>502</t>
  </si>
  <si>
    <t>机关商品和服务支出</t>
  </si>
  <si>
    <t>07</t>
  </si>
  <si>
    <t xml:space="preserve">  绩效工资</t>
  </si>
  <si>
    <t xml:space="preserve">  办公经费</t>
  </si>
  <si>
    <t>08</t>
  </si>
  <si>
    <t xml:space="preserve">  机关事业单位基本养老保险缴费</t>
  </si>
  <si>
    <t xml:space="preserve">  会议费</t>
  </si>
  <si>
    <t>09</t>
  </si>
  <si>
    <t xml:space="preserve">  职业年金缴费</t>
  </si>
  <si>
    <t xml:space="preserve">  培训费</t>
  </si>
  <si>
    <t xml:space="preserve">  职工基本医疗保险缴费</t>
  </si>
  <si>
    <t>05</t>
  </si>
  <si>
    <t xml:space="preserve">  委托业务费</t>
  </si>
  <si>
    <t xml:space="preserve">  公务员医疗补助缴费</t>
  </si>
  <si>
    <t xml:space="preserve">  公务接待费</t>
  </si>
  <si>
    <t xml:space="preserve">  其他社会保障缴费</t>
  </si>
  <si>
    <t xml:space="preserve">  公务用车运行维护费</t>
  </si>
  <si>
    <t xml:space="preserve">  维修（护）费</t>
  </si>
  <si>
    <t xml:space="preserve">  其他商品和服务支出</t>
  </si>
  <si>
    <t>302</t>
  </si>
  <si>
    <t>商品和服务支出</t>
  </si>
  <si>
    <t>503</t>
  </si>
  <si>
    <t>机关资本性支出（一）</t>
  </si>
  <si>
    <t xml:space="preserve">  办公费</t>
  </si>
  <si>
    <t xml:space="preserve">  房屋建筑物购建</t>
  </si>
  <si>
    <t xml:space="preserve">  印刷费</t>
  </si>
  <si>
    <t xml:space="preserve">  基础设施建设</t>
  </si>
  <si>
    <t xml:space="preserve">  电费</t>
  </si>
  <si>
    <t xml:space="preserve">  设备购置</t>
  </si>
  <si>
    <t xml:space="preserve">  邮电费</t>
  </si>
  <si>
    <t xml:space="preserve">  其他资本性支出</t>
  </si>
  <si>
    <t xml:space="preserve">  差旅费</t>
  </si>
  <si>
    <t>505</t>
  </si>
  <si>
    <t>对事业单位经常性补助</t>
  </si>
  <si>
    <t xml:space="preserve">  工资福利支出</t>
  </si>
  <si>
    <t xml:space="preserve">  商品和服务支出</t>
  </si>
  <si>
    <t>506</t>
  </si>
  <si>
    <t>对事业单位资本性补助</t>
  </si>
  <si>
    <t xml:space="preserve">  资本性支出（一）</t>
  </si>
  <si>
    <t>27</t>
  </si>
  <si>
    <t>509</t>
  </si>
  <si>
    <t>对个人和家庭的补助</t>
  </si>
  <si>
    <t>28</t>
  </si>
  <si>
    <t xml:space="preserve">  工会经费</t>
  </si>
  <si>
    <t xml:space="preserve">  社会福利和救助</t>
  </si>
  <si>
    <t>29</t>
  </si>
  <si>
    <t xml:space="preserve">  福利费</t>
  </si>
  <si>
    <t xml:space="preserve">  其他对个人和家庭补助</t>
  </si>
  <si>
    <t>31</t>
  </si>
  <si>
    <t>39</t>
  </si>
  <si>
    <t xml:space="preserve">  其他交通费用</t>
  </si>
  <si>
    <t>303</t>
  </si>
  <si>
    <t xml:space="preserve">  生活补助</t>
  </si>
  <si>
    <t xml:space="preserve">  其他对个人和家庭的补助</t>
  </si>
  <si>
    <t>310</t>
  </si>
  <si>
    <t>资本性支出</t>
  </si>
  <si>
    <t xml:space="preserve">  办公设备购置</t>
  </si>
  <si>
    <t>公开06表</t>
  </si>
  <si>
    <t>一般公共预算支出预算表（按功能科目分类）</t>
  </si>
  <si>
    <t>对个人和家庭补助</t>
  </si>
  <si>
    <t xml:space="preserve">  20101</t>
  </si>
  <si>
    <t>人大事务</t>
  </si>
  <si>
    <t xml:space="preserve">    2010101</t>
  </si>
  <si>
    <t>行政运行</t>
  </si>
  <si>
    <t xml:space="preserve">    2010102</t>
  </si>
  <si>
    <t>一般行政管理事务</t>
  </si>
  <si>
    <t xml:space="preserve">    2010108</t>
  </si>
  <si>
    <t>代表工作</t>
  </si>
  <si>
    <t xml:space="preserve">  20102</t>
  </si>
  <si>
    <t>政协事务</t>
  </si>
  <si>
    <t xml:space="preserve">    2010299</t>
  </si>
  <si>
    <t>其他政协事务支出</t>
  </si>
  <si>
    <t xml:space="preserve">  20103</t>
  </si>
  <si>
    <t>政府办公厅（室）及相关机构事务</t>
  </si>
  <si>
    <t xml:space="preserve">    2010301</t>
  </si>
  <si>
    <t xml:space="preserve">    2010399</t>
  </si>
  <si>
    <t>其他政府办公厅（室）及相关机构事务支出</t>
  </si>
  <si>
    <t xml:space="preserve">  20105</t>
  </si>
  <si>
    <t>统计信息事务</t>
  </si>
  <si>
    <t xml:space="preserve">    2010550</t>
  </si>
  <si>
    <t>事业运行</t>
  </si>
  <si>
    <t xml:space="preserve">  20106</t>
  </si>
  <si>
    <t>财政事务</t>
  </si>
  <si>
    <t xml:space="preserve">    2010601</t>
  </si>
  <si>
    <t xml:space="preserve">  20123</t>
  </si>
  <si>
    <t>民族事务</t>
  </si>
  <si>
    <t xml:space="preserve">    2012399</t>
  </si>
  <si>
    <t>其他民族事务支出</t>
  </si>
  <si>
    <t xml:space="preserve">  20131</t>
  </si>
  <si>
    <t>党委办公厅（室）及相关机构事务</t>
  </si>
  <si>
    <t xml:space="preserve">    2013101</t>
  </si>
  <si>
    <t xml:space="preserve">  20132</t>
  </si>
  <si>
    <t>组织事务</t>
  </si>
  <si>
    <t xml:space="preserve">    2013299</t>
  </si>
  <si>
    <t>其他组织事务支出</t>
  </si>
  <si>
    <t>公安</t>
  </si>
  <si>
    <t xml:space="preserve">    2040299</t>
  </si>
  <si>
    <t>其他公安支出</t>
  </si>
  <si>
    <t xml:space="preserve">  20701</t>
  </si>
  <si>
    <t>文化和旅游</t>
  </si>
  <si>
    <t xml:space="preserve">    2070109</t>
  </si>
  <si>
    <t>群众文化</t>
  </si>
  <si>
    <t xml:space="preserve">  20801</t>
  </si>
  <si>
    <t>人力资源和社会保障管理事务</t>
  </si>
  <si>
    <t xml:space="preserve">    2080150</t>
  </si>
  <si>
    <t xml:space="preserve">  20805</t>
  </si>
  <si>
    <t>行政事业单位养老支出</t>
  </si>
  <si>
    <t xml:space="preserve">    2080501</t>
  </si>
  <si>
    <t>行政单位离退休</t>
  </si>
  <si>
    <t xml:space="preserve">    2080502</t>
  </si>
  <si>
    <t>事业单位离退休</t>
  </si>
  <si>
    <t xml:space="preserve">    2080505</t>
  </si>
  <si>
    <t>机关事业单位基本养老保险缴费支出</t>
  </si>
  <si>
    <t xml:space="preserve">    2080506</t>
  </si>
  <si>
    <t>机关事业单位职业年金缴费支出</t>
  </si>
  <si>
    <t xml:space="preserve">  21007</t>
  </si>
  <si>
    <t>计划生育事务</t>
  </si>
  <si>
    <t xml:space="preserve">    2100799</t>
  </si>
  <si>
    <t>其他计划生育事务支出</t>
  </si>
  <si>
    <t xml:space="preserve">  21011</t>
  </si>
  <si>
    <t>行政事业单位医疗</t>
  </si>
  <si>
    <t xml:space="preserve">    2101101</t>
  </si>
  <si>
    <t>行政单位医疗</t>
  </si>
  <si>
    <t xml:space="preserve">    2101102</t>
  </si>
  <si>
    <t>事业单位医疗</t>
  </si>
  <si>
    <t xml:space="preserve">    2101103</t>
  </si>
  <si>
    <t>公务员医疗补助</t>
  </si>
  <si>
    <t xml:space="preserve">  21201</t>
  </si>
  <si>
    <t>城乡社区管理事务</t>
  </si>
  <si>
    <t xml:space="preserve">    2120199</t>
  </si>
  <si>
    <t>其他城乡社区管理事务支出</t>
  </si>
  <si>
    <t xml:space="preserve">  21301</t>
  </si>
  <si>
    <t>农业农村</t>
  </si>
  <si>
    <t xml:space="preserve">    2130102</t>
  </si>
  <si>
    <t xml:space="preserve">    2130104</t>
  </si>
  <si>
    <t xml:space="preserve">  21302</t>
  </si>
  <si>
    <t>林业和草原</t>
  </si>
  <si>
    <t xml:space="preserve">    2130204</t>
  </si>
  <si>
    <t>事业机构</t>
  </si>
  <si>
    <t xml:space="preserve">  21307</t>
  </si>
  <si>
    <t>农村综合改革</t>
  </si>
  <si>
    <t xml:space="preserve">    2130705</t>
  </si>
  <si>
    <t>对村民委员会和村党支部的补助</t>
  </si>
  <si>
    <t xml:space="preserve">  22102</t>
  </si>
  <si>
    <t>住房改革支出</t>
  </si>
  <si>
    <t xml:space="preserve">    2210201</t>
  </si>
  <si>
    <t>住房公积金</t>
  </si>
  <si>
    <t xml:space="preserve">  22401</t>
  </si>
  <si>
    <t>应急管理事务</t>
  </si>
  <si>
    <t xml:space="preserve">    2240150</t>
  </si>
  <si>
    <t xml:space="preserve">  22402</t>
  </si>
  <si>
    <t>消防事务</t>
  </si>
  <si>
    <t>消防应急救援</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</si>
  <si>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</si>
  <si>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</si>
  <si>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</si>
  <si>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</si>
  <si>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</si>
  <si>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</si>
  <si>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</si>
  <si>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</si>
  <si>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</si>
  <si>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</si>
  <si>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</si>
  <si>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</si>
  <si>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</si>
  <si>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</si>
  <si>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</si>
  <si>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</si>
  <si>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</si>
  <si>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基诺山基诺族乡</t>
  </si>
  <si>
    <t>行政人员支出工资</t>
  </si>
  <si>
    <t>30101</t>
  </si>
  <si>
    <t>基本工资</t>
  </si>
  <si>
    <t>30102</t>
  </si>
  <si>
    <t>津贴补贴</t>
  </si>
  <si>
    <t>乡镇岗位补贴（行政）</t>
  </si>
  <si>
    <t>30103</t>
  </si>
  <si>
    <t>奖金</t>
  </si>
  <si>
    <t>社会保障缴费</t>
  </si>
  <si>
    <t>30108</t>
  </si>
  <si>
    <t>机关事业单位基本养老保险缴费</t>
  </si>
  <si>
    <t>30109</t>
  </si>
  <si>
    <t>职业年金缴费</t>
  </si>
  <si>
    <t>30110</t>
  </si>
  <si>
    <t>职工基本医疗保险缴费</t>
  </si>
  <si>
    <t>30111</t>
  </si>
  <si>
    <t>公务员医疗补助缴费</t>
  </si>
  <si>
    <t>30112</t>
  </si>
  <si>
    <t>其他社会保障缴费</t>
  </si>
  <si>
    <t>30113</t>
  </si>
  <si>
    <t>其他工资福利支出</t>
  </si>
  <si>
    <t>其他人员支出</t>
  </si>
  <si>
    <t>30199</t>
  </si>
  <si>
    <t>其他公用支出</t>
  </si>
  <si>
    <t>一般公用经费</t>
  </si>
  <si>
    <t>30299</t>
  </si>
  <si>
    <t>其他商品和服务支出</t>
  </si>
  <si>
    <t>30201</t>
  </si>
  <si>
    <t>办公费</t>
  </si>
  <si>
    <t>30206</t>
  </si>
  <si>
    <t>电费</t>
  </si>
  <si>
    <t>30211</t>
  </si>
  <si>
    <t>差旅费</t>
  </si>
  <si>
    <t>30207</t>
  </si>
  <si>
    <t>邮电费</t>
  </si>
  <si>
    <t>村组运转经费</t>
  </si>
  <si>
    <t>30215</t>
  </si>
  <si>
    <t>会议费</t>
  </si>
  <si>
    <t>工会经费</t>
  </si>
  <si>
    <t>30228</t>
  </si>
  <si>
    <t>福利费</t>
  </si>
  <si>
    <t>30229</t>
  </si>
  <si>
    <t>公车购置及运维费</t>
  </si>
  <si>
    <t>公务用车购置及运行维护费</t>
  </si>
  <si>
    <t>30231</t>
  </si>
  <si>
    <t>公务用车运行维护费</t>
  </si>
  <si>
    <t>行政人员公务交通补贴</t>
  </si>
  <si>
    <t>30239</t>
  </si>
  <si>
    <t>其他交通费用</t>
  </si>
  <si>
    <t>退休公用经费</t>
  </si>
  <si>
    <t>其他基本民生支出</t>
  </si>
  <si>
    <t>30305</t>
  </si>
  <si>
    <t>生活补助</t>
  </si>
  <si>
    <t>村组干部工资支出</t>
  </si>
  <si>
    <t>其他人员生活补助</t>
  </si>
  <si>
    <t>公共租赁住房管理维护人员经费</t>
  </si>
  <si>
    <t>人大代表联系群众通讯专项经费</t>
  </si>
  <si>
    <t>30399</t>
  </si>
  <si>
    <t>其他对个人和家庭的补助</t>
  </si>
  <si>
    <t>事业人员支出工资</t>
  </si>
  <si>
    <t>30107</t>
  </si>
  <si>
    <t>绩效工资</t>
  </si>
  <si>
    <t>30213</t>
  </si>
  <si>
    <t>维修（护）费</t>
  </si>
  <si>
    <t>公务接待费</t>
  </si>
  <si>
    <t>30217</t>
  </si>
  <si>
    <t>31002</t>
  </si>
  <si>
    <t>办公设备购置</t>
  </si>
  <si>
    <t>专职消防员公用经费</t>
  </si>
  <si>
    <t>30216</t>
  </si>
  <si>
    <t>培训费</t>
  </si>
  <si>
    <t>公开08表</t>
  </si>
  <si>
    <t>部门项目支出预算表（其他运转类、特定目标类项目）</t>
  </si>
  <si>
    <t>党建工作（含党员培训、青年人才党支部工作）经费</t>
  </si>
  <si>
    <t>专项业务类</t>
  </si>
  <si>
    <t>会议专项经费</t>
  </si>
  <si>
    <t>民族机动经费</t>
  </si>
  <si>
    <t>30202</t>
  </si>
  <si>
    <t>印刷费</t>
  </si>
  <si>
    <t>31005</t>
  </si>
  <si>
    <t>基础设施建设</t>
  </si>
  <si>
    <t>人大主席团工作经费</t>
  </si>
  <si>
    <t>为民服务和公共资源交易中心运行经费</t>
  </si>
  <si>
    <t>维稳（扫黑除恶经费不得低于20%）经费</t>
  </si>
  <si>
    <t>30227</t>
  </si>
  <si>
    <t>委托业务费</t>
  </si>
  <si>
    <t>乡级人大代表活动经费</t>
  </si>
  <si>
    <t>业务专项经费</t>
  </si>
  <si>
    <t>政协工委工作经费</t>
  </si>
  <si>
    <t>村级会计代理记账工作经费</t>
  </si>
  <si>
    <t>公开09表</t>
  </si>
  <si>
    <t>部门上年结余结转支出预算表</t>
  </si>
  <si>
    <t>基本支出/
项目支出</t>
  </si>
  <si>
    <t>财政拨款结余结转</t>
  </si>
  <si>
    <t xml:space="preserve">  景洪市基诺山基诺族乡人民政府</t>
  </si>
  <si>
    <t>2021年“委员之家”（基层协商议事室）建设项目经费</t>
  </si>
  <si>
    <t>2021年体彩公益金项目资金（省对下第二批）资金</t>
  </si>
  <si>
    <t>用于体育事业的彩票公益金支出</t>
  </si>
  <si>
    <t>31099</t>
  </si>
  <si>
    <t>其他资本性支出</t>
  </si>
  <si>
    <t>2021年儿童之家建设经费</t>
  </si>
  <si>
    <t>用于社会福利的彩票公益金支出</t>
  </si>
  <si>
    <t>2021年县乡两级人大换届选举补助经费</t>
  </si>
  <si>
    <t>2021年州级体育彩票专项公益金资助项目</t>
  </si>
  <si>
    <t>2021年省级彩票专项公益金（第二批）项目资金</t>
  </si>
  <si>
    <t>用于其他社会公益事业的彩票公益金支出</t>
  </si>
  <si>
    <t>31001</t>
  </si>
  <si>
    <t>房屋建筑物购建</t>
  </si>
  <si>
    <t>2021年第一批省级福利彩票公益金</t>
  </si>
  <si>
    <t>2021年第二批扶贫工作队员工作经费</t>
  </si>
  <si>
    <t>其他巩固脱贫衔接乡村振兴支出</t>
  </si>
  <si>
    <t>巴来村委会大巴洒村民小组活动场及附属工程建设项目专项资金</t>
  </si>
  <si>
    <t>景洪市基诺乡巴来村委会小巴洒村民活动场所及附属工程建设项目</t>
  </si>
  <si>
    <t>疫情防控工作经费</t>
  </si>
  <si>
    <t>边境地区非抵边乡镇强边固防和疫情防控人员经费</t>
  </si>
  <si>
    <t>突发公共卫生事件应急处理</t>
  </si>
  <si>
    <t>非税执收成本（含编外人员工资五险）经费</t>
  </si>
  <si>
    <t xml:space="preserve">  景洪市基诺山基诺族乡农业综合服务中心</t>
  </si>
  <si>
    <t>景洪市2021年第四季度机关事业单位职业年金单位纪实部分资金</t>
  </si>
  <si>
    <t xml:space="preserve">  景洪市基诺山基诺族乡社会保障服务中心</t>
  </si>
  <si>
    <t>下达2021年企业退休和国企下岗失业人员及农垦社会化管理工作经费</t>
  </si>
  <si>
    <t>社会保险经办机构</t>
  </si>
  <si>
    <t>普惠金融发展专项资金</t>
  </si>
  <si>
    <t>其他普惠金融发展支出</t>
  </si>
  <si>
    <t xml:space="preserve">  景洪市基诺山基诺乡林业服务中心</t>
  </si>
  <si>
    <t>景洪市2021年机关事业单位职业年金纪实部分专项资金</t>
  </si>
  <si>
    <t>公开10表</t>
  </si>
  <si>
    <t>部门政府性基金预算支出预算表</t>
  </si>
  <si>
    <t>本年政府性基金预算支出</t>
  </si>
  <si>
    <t>本单位无此公开事项</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</si>
  <si>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</si>
  <si>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</si>
  <si>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</si>
  <si>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</si>
  <si>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</si>
  <si>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</si>
  <si>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</si>
  <si>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</si>
  <si>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</si>
  <si>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</si>
  <si>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</si>
  <si>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</si>
  <si>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</si>
  <si>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</si>
  <si>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 xml:space="preserve">    业务专项经费</t>
  </si>
  <si>
    <t>电脑</t>
  </si>
  <si>
    <t>A02010104 台式计算机</t>
  </si>
  <si>
    <t>2010399 其他政府办公厅（室）及相关机构事务支出</t>
  </si>
  <si>
    <t>31002 办公设备购置</t>
  </si>
  <si>
    <t>元</t>
  </si>
  <si>
    <t>打印机</t>
  </si>
  <si>
    <t>A020204 多功能一体机</t>
  </si>
  <si>
    <t xml:space="preserve">  景洪市基诺山基诺族乡村镇规划建设服务中心</t>
  </si>
  <si>
    <t xml:space="preserve">    一般公用经费</t>
  </si>
  <si>
    <t>办公椅</t>
  </si>
  <si>
    <t>A060399 其他椅凳类</t>
  </si>
  <si>
    <t>2120199 其他城乡社区管理事务支出</t>
  </si>
  <si>
    <t xml:space="preserve">  景洪市基诺族乡财政所</t>
  </si>
  <si>
    <t xml:space="preserve">    景洪市基诺山基诺族乡财政所（事业）</t>
  </si>
  <si>
    <t xml:space="preserve">      一般公用经费</t>
  </si>
  <si>
    <t>A4纸</t>
  </si>
  <si>
    <t>A090101 复印纸</t>
  </si>
  <si>
    <t>2010550 事业运行</t>
  </si>
  <si>
    <t>30201 办公费</t>
  </si>
  <si>
    <t xml:space="preserve">  景洪市基诺山基诺族乡交通和安全生产服务中</t>
  </si>
  <si>
    <t>2240150 事业运行</t>
  </si>
  <si>
    <t xml:space="preserve">  景洪市基诺山基诺族乡文化广播电视服务中心</t>
  </si>
  <si>
    <t>笔记本电脑</t>
  </si>
  <si>
    <t>A02010105 便携式计算机</t>
  </si>
  <si>
    <t>2070109 群众文化</t>
  </si>
  <si>
    <t>A0201060101 喷墨打印机</t>
  </si>
  <si>
    <t>2130104 事业运行</t>
  </si>
  <si>
    <t>文件柜</t>
  </si>
  <si>
    <t>A060599 其他柜类</t>
  </si>
  <si>
    <t>茶几</t>
  </si>
  <si>
    <t>A060299 其他台、桌类</t>
  </si>
  <si>
    <t>钢木沙发</t>
  </si>
  <si>
    <t>A060499 其他沙发类</t>
  </si>
  <si>
    <t>办公桌</t>
  </si>
  <si>
    <t>A060201 钢木台、桌类</t>
  </si>
  <si>
    <t>投影仪</t>
  </si>
  <si>
    <t>A020202 投影仪</t>
  </si>
  <si>
    <t>GPS</t>
  </si>
  <si>
    <t>A020713 卫星定位导航设备</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</si>
  <si>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</si>
  <si>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</si>
  <si>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</si>
  <si>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</si>
  <si>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</si>
  <si>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</si>
  <si>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</si>
  <si>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</si>
  <si>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</si>
  <si>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</si>
  <si>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</si>
  <si>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</si>
  <si>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</si>
  <si>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</si>
  <si>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</si>
  <si>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</si>
  <si>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</si>
  <si>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</si>
  <si>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</si>
  <si>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</si>
  <si>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本单位2022年一般公共预算财政拨款“三公”经费预算合计28.23万元，较上年减少1.67万元，下降5.59%，具体变动情况如下：
1.因公出国（境）费用
2022年本单位因公出国（境）费预算为0万元，与上年预算数相比，无增减变化。与上年持平原因原因主要是：我乡没有出国（境）事项发生，此项费用不存在。
2.公务接待费
2022年本单位公务接待费预算为17.95万元，较2021年减少1.35万元，下降7.02%。减少的原因主要是：严格控制公务接待费，并把实现“三公”经费零增长作为年度的一项重要政治任务来抓，健全机制，落实责任，形成齐抓共管格局，确保完成“三公”经费控制目标任务。                               
3.公务用车购置及运行维护费
2022年本单位公务用车购置及运行维护费为10.28万元，较2021年减少0.32万元，下降3%。其中：公务用车购置费0万元，与上年预算数相比，无增减变化；公务用车运行维护费10.28万元，较上年减少0.32万元，下降3%。减少的原因主要是：严格按照公车编制和配备标准进行车辆的更新和购置，车辆在确保车况行车安全及修理费不大幅增长的前提下尽量继续使用，对车辆修理实行责任到人、专人管理；按计划进行总量控制，公车运行费用控制在限额标准之内，严禁公车私用。公务用车运行费主要用于保障基诺山乡行政机关、事业单位工作产生的公务用车燃料费、维修费、过路过桥费、保险费及车辆租用费等支出。严格执行财经纪律，合理安排公务用车。</t>
  </si>
  <si>
    <t>公开14-1表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</si>
  <si>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</si>
  <si>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</si>
  <si>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</si>
  <si>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</si>
  <si>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</si>
  <si>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</si>
  <si>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</si>
  <si>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</si>
  <si>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</si>
  <si>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</si>
  <si>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</si>
  <si>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政协工委工作经费</t>
  </si>
  <si>
    <t>为确保乡镇政协工委正常运转，充分发挥乡镇政协委员在政协履行职能中的主体作用，政协工委工作经费按每年10000元预算。2022年政协资金用于政协工委外出考察费用。</t>
  </si>
  <si>
    <t>产出指标</t>
  </si>
  <si>
    <t xml:space="preserve">      数量指标</t>
  </si>
  <si>
    <t>外出考察次数</t>
  </si>
  <si>
    <t>=</t>
  </si>
  <si>
    <t>次</t>
  </si>
  <si>
    <t>定量指标</t>
  </si>
  <si>
    <t>2022年度政协委员外出考察次数</t>
  </si>
  <si>
    <t xml:space="preserve">      时效指标</t>
  </si>
  <si>
    <t>资金使用期限</t>
  </si>
  <si>
    <t>&lt;=</t>
  </si>
  <si>
    <t>年</t>
  </si>
  <si>
    <t>反映资金使用时效性</t>
  </si>
  <si>
    <t xml:space="preserve">      社会效益指标</t>
  </si>
  <si>
    <t>视察、调研结果公开率</t>
  </si>
  <si>
    <t>&gt;=</t>
  </si>
  <si>
    <t>100</t>
  </si>
  <si>
    <t>%</t>
  </si>
  <si>
    <t>反映相关检查核查结果依法公开情况。
检查结果公开率</t>
  </si>
  <si>
    <t>调研成果运用率</t>
  </si>
  <si>
    <t>95</t>
  </si>
  <si>
    <t>每年组织政协委员视察、检查活动形成的调研结果运用情况</t>
  </si>
  <si>
    <t xml:space="preserve">      可持续影响指标</t>
  </si>
  <si>
    <t>实际调研结果运用</t>
  </si>
  <si>
    <t>反映检查核查发现问题的整改落实情况。
问题整改落实率=（实际整改问题数/现场检查发现问题数）*100%</t>
  </si>
  <si>
    <t xml:space="preserve">      服务对象满意度指标</t>
  </si>
  <si>
    <t>政协委员满意率</t>
  </si>
  <si>
    <t>政协委员对项目实施的满意度</t>
  </si>
  <si>
    <t xml:space="preserve">    党建工作（含党员培训、青年人才党支部工作）经费</t>
  </si>
  <si>
    <t>根据中共云南省委组织部关于印发“基层党建创新提质年”配套文件的通知，我乡全国党员系统共有农村党员513人，中共云南省委组织部《党支部规范化建设达标创建办法（试行）》（云组通〔2018〕4号）规定：农村、社区党组织“党员教育培训经费：每人每年不少于100元，2022年党员教育培训经费预算为51300元、我乡农村党员共有513人，按照党的基本理论、基本路线、基本方针的要求，加强领导班子建设和干部队伍建设，抓好党的基层组织建设和党员队伍建设，抓好党的基层组织建设和党员队伍建设，增强党组织的凝聚力和战斗力，充分发挥党员的先锋模范作用，根据2022年安排，项目资金将用于党员培训教育。
 为不断激发青年人才党支部新活力，有效破解农村年轻党员发展难和后备干部匮乏难题，凝聚人才为党组织注入新鲜血液，切实使用好青年人才党支部工作经费，在2022年内组织我乡青年人才党支部成员开展以习近平新时代中国特色社会主义思想和党的十九大精神、党的基层组织建设、脱贫攻坚、乡村振兴、基层治理等为重点内容的全覆盖集中培训，不断提升青年人才党员实际工作能力水平。</t>
  </si>
  <si>
    <t>党员培训人数</t>
  </si>
  <si>
    <t>513</t>
  </si>
  <si>
    <t>人</t>
  </si>
  <si>
    <t>反映预算部门（单位）组织开展党员培训的人次。</t>
  </si>
  <si>
    <t>青年人才党支部人数</t>
  </si>
  <si>
    <t>21</t>
  </si>
  <si>
    <t>反映预算部门（单位）组织开展青年党员培训的人次。</t>
  </si>
  <si>
    <t xml:space="preserve">      质量指标</t>
  </si>
  <si>
    <t>党务知识接收能力</t>
  </si>
  <si>
    <t>反映党员培训接收党务知识的能力程度</t>
  </si>
  <si>
    <t>培训合格率</t>
  </si>
  <si>
    <t>反映预算部门（单位）组织开展各类培训的质量。</t>
  </si>
  <si>
    <t>资金使用时效</t>
  </si>
  <si>
    <t>反映预算部门资金使用时效性</t>
  </si>
  <si>
    <t xml:space="preserve">      成本指标</t>
  </si>
  <si>
    <t>农村党员人均培训标准</t>
  </si>
  <si>
    <t>元/人</t>
  </si>
  <si>
    <t>反映预算部门（单位）组织开展各类培训中除师资费以外的人均培训费控制情况。</t>
  </si>
  <si>
    <t>提高党员素养</t>
  </si>
  <si>
    <t>是</t>
  </si>
  <si>
    <t>是否</t>
  </si>
  <si>
    <t>定性指标</t>
  </si>
  <si>
    <t>反映预算部门（单位）组织开展培训对提高党员素养的作用</t>
  </si>
  <si>
    <t>党建工作（党务知识）持续发挥作用期限</t>
  </si>
  <si>
    <t>反映预算部门（单位）党建工作持续发挥作用年限</t>
  </si>
  <si>
    <t>党员培训满意度</t>
  </si>
  <si>
    <t>反映预算部门（单位）培训后党员满意度</t>
  </si>
  <si>
    <t>保障政府机构正常运行，加强党政机关组织建设，抓好党政办的宣传教育培训工作，推进政府创建各项措施得到全面落实；保障本年党代会，人民代表大会，三级干部大会及各类培训业务的顺利进行，通过项目资金的预算维持好办公室的正常开支运行。</t>
  </si>
  <si>
    <t>开展各项培训会议次数</t>
  </si>
  <si>
    <t>25</t>
  </si>
  <si>
    <t>反映预算单位年内开展相关业务会议、培训次数</t>
  </si>
  <si>
    <t>台</t>
  </si>
  <si>
    <t>本年度内按采购计划完成采购</t>
  </si>
  <si>
    <t>各项业务出差人数</t>
  </si>
  <si>
    <t>20</t>
  </si>
  <si>
    <t>反映各项工作出差人数</t>
  </si>
  <si>
    <t>提升工作人员业务提升能力</t>
  </si>
  <si>
    <t>反映预算单位人员业务提升能力</t>
  </si>
  <si>
    <t>设备质量合格率</t>
  </si>
  <si>
    <t>反映设备购置质量合格率</t>
  </si>
  <si>
    <t>资金使用时效性</t>
  </si>
  <si>
    <t>反映项目实施时限</t>
  </si>
  <si>
    <t>办公设备采购成本</t>
  </si>
  <si>
    <t>1.9980</t>
  </si>
  <si>
    <t>万元</t>
  </si>
  <si>
    <t>反映设备购置采购成本，厉行节约</t>
  </si>
  <si>
    <t>群众对政府机构办事效率反映</t>
  </si>
  <si>
    <t>反映项目实施后，群众对政府办事机构办事效率反映情况</t>
  </si>
  <si>
    <t>项目保障政府各项工作开展</t>
  </si>
  <si>
    <t>项目实施后，保障工作正常开展，提升工作效率</t>
  </si>
  <si>
    <t>工作人员满意度</t>
  </si>
  <si>
    <t>工作人员对项目实施情况的满意程度
满意度=反馈为满意的人数/调查总人数*100%</t>
  </si>
  <si>
    <t xml:space="preserve">    人大主席团工作经费</t>
  </si>
  <si>
    <t>主要用于保障基诺山乡人大主席团日常工作的开展，对开展监督工作、履行重大事项决定权、开展选举任免工作、联系服务人大代表、督办代表意见、加强自身建设等方面具有十分重要意义。</t>
  </si>
  <si>
    <t>基诺山乡人大主席团人数</t>
  </si>
  <si>
    <t>基诺山乡第八届人大主席团成员由7人组成</t>
  </si>
  <si>
    <t>组织代表开展视察、检查工作次数</t>
  </si>
  <si>
    <t>每年组织人大代表视察、检查活动次数</t>
  </si>
  <si>
    <t>完成人代会闭会期间的人大工作</t>
  </si>
  <si>
    <t>90</t>
  </si>
  <si>
    <t>人大主席团组织召开主席团会议等日常工作</t>
  </si>
  <si>
    <t>反映资金使用时效</t>
  </si>
  <si>
    <t>意见建议采纳率</t>
  </si>
  <si>
    <t>主席团会议提出的意见和建议采纳情况</t>
  </si>
  <si>
    <t>社情民意反映率</t>
  </si>
  <si>
    <t>社情民意反映数量占采集数量的比率</t>
  </si>
  <si>
    <t>人大主体团经费对人大工作持续发挥作用</t>
  </si>
  <si>
    <t>反映人大主体团项目经费保障人大工作持续发挥作用的时间</t>
  </si>
  <si>
    <t>人大主席团成员满意度</t>
  </si>
  <si>
    <t>人大主席团成员对项目实施的满意度</t>
  </si>
  <si>
    <t xml:space="preserve">    维稳（扫黑除恶经费不得低于20%）经费</t>
  </si>
  <si>
    <t>保障政府机构正常运行，加强综治维稳组织建设，补助村委会及村小组的调解员补助，抓好综治维稳宣传教育培训工作，高起点启动政法队伍教育整顿，坚持总体国家安全观，以党的政治建设为统领，以防范化解各类风险为牵引，不断提高边境地区社会治理社会化、法治化。</t>
  </si>
  <si>
    <t>基诺山乡聘用法律顾问人数</t>
  </si>
  <si>
    <t>反映项目经费聘请法律顾问人数</t>
  </si>
  <si>
    <t>重大安保任务完成率</t>
  </si>
  <si>
    <t>完成各项安保任务</t>
  </si>
  <si>
    <t>矛盾化解率</t>
  </si>
  <si>
    <t>村级调解员调处矛盾纠纷情况</t>
  </si>
  <si>
    <t>枪支弹药、民用爆炸物品管控率</t>
  </si>
  <si>
    <t>当年度未发生丢失枪支弹药、民用爆炸物品</t>
  </si>
  <si>
    <t>本年度命案发生件数</t>
  </si>
  <si>
    <t>件</t>
  </si>
  <si>
    <t>反映项本年度命案发生件数</t>
  </si>
  <si>
    <t>持续保障工作开展</t>
  </si>
  <si>
    <t>反映项目持续发挥作用时间</t>
  </si>
  <si>
    <t>公众安全感指数</t>
  </si>
  <si>
    <t>反映群众满意度</t>
  </si>
  <si>
    <t>村级调解员满意度</t>
  </si>
  <si>
    <t>村级调解员对项目实施情况的满意程度</t>
  </si>
  <si>
    <t xml:space="preserve">    会议专项经费</t>
  </si>
  <si>
    <t>保障政府机构正常运行，加强综治维稳组织建设，抓好综治维稳宣传教育培训工作，推进平安创建各项措施得到全面落实；本年党代会，人民代表大会，三级干部大会，通过项目资金的预算保障会议的顺利召开。</t>
  </si>
  <si>
    <t>会议次数</t>
  </si>
  <si>
    <t>反映预算部门开展人代会、党代会的总次数。</t>
  </si>
  <si>
    <t>参加会议人数</t>
  </si>
  <si>
    <t>150</t>
  </si>
  <si>
    <t>参加人代会、党代会、政府例行会议等各项会议人数</t>
  </si>
  <si>
    <t>反映资金支出时间</t>
  </si>
  <si>
    <t>人均会议标准</t>
  </si>
  <si>
    <t>50</t>
  </si>
  <si>
    <t>反映预算部门（单位）组织开展各类会议的人均会议费标准控制情况，会议费伙食费、交通费</t>
  </si>
  <si>
    <t>社会公众对会议成果知晓率</t>
  </si>
  <si>
    <t>反映会议结果群众知晓情况</t>
  </si>
  <si>
    <t>保障政府会议正常有序开展</t>
  </si>
  <si>
    <t>反映资金持续发挥作用期限</t>
  </si>
  <si>
    <t>参会群众满意度</t>
  </si>
  <si>
    <t>参会人员对项目实施的满意程度</t>
  </si>
  <si>
    <t xml:space="preserve">    民族机动经费</t>
  </si>
  <si>
    <t>牢固树立“各民族都是一家人，一家人都要过上好日子”的信念，加快全面建成小康社会进程，集中力量对贫困乡，基诺族、瑶族等人口较少民族聚居的行政村及所辖自然村，以及布朗族、拉祜族等特困民族、散居民族、人口较少民族和少数民族深度贫困群体等特殊贫困区域、特殊贫困群体进行特殊扶持。民族机动金主要支持基诺族文化教育、乡镇及农村基础设施发展，化解债务等，结合民族乡特色，发展自身特色化产业经济，响应乡村振兴的号召。</t>
  </si>
  <si>
    <t>基础设施验收合格率</t>
  </si>
  <si>
    <t>空反映人大代表提出解决基础设施的议案，解决基础设施后的项目验收合格率</t>
  </si>
  <si>
    <t>反映项目完成时效</t>
  </si>
  <si>
    <t>支持少数民族的发展，完善基础设施建设，促进民族团结</t>
  </si>
  <si>
    <t>支持少数民族发展</t>
  </si>
  <si>
    <t>通过建设基础设施，并结合基诺乡民族特色，促进基诺山乡发展，促进民族团结</t>
  </si>
  <si>
    <t>债务解决件数</t>
  </si>
  <si>
    <t>反映资金用于解决债务，有效化解基诺乡债务问题</t>
  </si>
  <si>
    <t>群众对基诺山乡发展的满意度</t>
  </si>
  <si>
    <t>反映群众对基诺山乡发展的满意度</t>
  </si>
  <si>
    <t xml:space="preserve">    乡级人大代表活动经费</t>
  </si>
  <si>
    <t>《中共云南省委关于加强县乡人大工作和建设的实施意见》（云发〔2015〕37 号）要求，代表活动经费列入本级财政预算，专款专用，市级人大代表活动经费每人每年不低于2000元、乡级人大代表活动经费每人每年不低于1000元。项目实施用于人大代表活动，</t>
  </si>
  <si>
    <t>乡级人大代表人数</t>
  </si>
  <si>
    <t>56</t>
  </si>
  <si>
    <t>反映保障乡级人大代表活动经费人数</t>
  </si>
  <si>
    <t>乡级人大代表活动费</t>
  </si>
  <si>
    <t>1000</t>
  </si>
  <si>
    <t>市级人大代表活动费按每人每年2000 元的标准，乡级人大代表活动费按每人每年1000 元的标准进行预算</t>
  </si>
  <si>
    <t>社会公众对人大代表工作认知率</t>
  </si>
  <si>
    <t>反映社会 公众对人大代表工作认知率</t>
  </si>
  <si>
    <t>人大代表持续发挥代表履职能力作用期限</t>
  </si>
  <si>
    <t>反映人大代表履职持续发挥作用期限</t>
  </si>
  <si>
    <t>群众、人大代表满意度</t>
  </si>
  <si>
    <t>反映群众、政协委员满意度</t>
  </si>
  <si>
    <t xml:space="preserve">    为民服务和公共资源交易中心运行经费</t>
  </si>
  <si>
    <t>建立公共资源交易中心是完善社会主义市场经济体制的重要举措，是加快政府职能转变、提高工作效能的有力抓手，是构建反腐倡廉防范体系、深化反腐治本控源的重要内容，也是改善景洪市投资环境、推动经济社会又好又快发展的必然要求。按照《景洪市财政局关于下达乡镇（街道）为民服务中心和公共资源交易中心运行经费通知》文件，基诺乡本年为民服务和公共资源交易中心运行经费预算13万元，资金用于保障为民服务中心清扫人员补助、村委会办公运转及整栋为民服务中心办公运转</t>
  </si>
  <si>
    <t>保障便民服务中心单位及村委会单位数量</t>
  </si>
  <si>
    <t>个</t>
  </si>
  <si>
    <t>反映保障在便民服务中心单位数量和村委会在为民服务中心办公的数量</t>
  </si>
  <si>
    <t>组织项目招标次数</t>
  </si>
  <si>
    <t>反映项目招投标、询价次数</t>
  </si>
  <si>
    <t>资金使用及时率</t>
  </si>
  <si>
    <t>反映资金使用的及时性</t>
  </si>
  <si>
    <t>服务群众办事效率</t>
  </si>
  <si>
    <t>反映为群众办事的效率</t>
  </si>
  <si>
    <t>项目维持为民服务中心大楼办公正常运转</t>
  </si>
  <si>
    <t>反映预算部门（单位）项目维持单位正常运转</t>
  </si>
  <si>
    <t>村委会、办公人员满意度</t>
  </si>
  <si>
    <t>反映预算部门（单位）完成工作后群众满意度</t>
  </si>
  <si>
    <t xml:space="preserve">    景洪市基诺山基诺族乡财政所</t>
  </si>
  <si>
    <t xml:space="preserve">      村级会计代理记账工作经费</t>
  </si>
  <si>
    <t>主要用于保障村级会计委托代理服务工作，对有效防止村级债务的增加，增强农村集体经济实力，深化农村综合改革，加强农村基层民主建设，存进农村党风廉政建设，推进社会主义新农村建设具有十分重要的意义。</t>
  </si>
  <si>
    <t xml:space="preserve">        数量指标</t>
  </si>
  <si>
    <t>代理记账账套数量</t>
  </si>
  <si>
    <t>53</t>
  </si>
  <si>
    <t>年度内完成对7个村委会、46个村小组的代理记账工作</t>
  </si>
  <si>
    <t>培训次数</t>
  </si>
  <si>
    <t>预算年度计划对7个村委会开展培训次数</t>
  </si>
  <si>
    <t xml:space="preserve">        质量指标</t>
  </si>
  <si>
    <t>村级会计代理工作规范</t>
  </si>
  <si>
    <t>规范</t>
  </si>
  <si>
    <t>村级会计代理工作开展情况</t>
  </si>
  <si>
    <t xml:space="preserve">        时效指标</t>
  </si>
  <si>
    <t>代记账时间</t>
  </si>
  <si>
    <t>村级会计代理工作及时性</t>
  </si>
  <si>
    <t>村级会计代理工作时限要求</t>
  </si>
  <si>
    <t xml:space="preserve">        社会效益指标</t>
  </si>
  <si>
    <t>业务保障能力</t>
  </si>
  <si>
    <t>有所保障</t>
  </si>
  <si>
    <t>保障相关业务、工作等开展的情况</t>
  </si>
  <si>
    <t xml:space="preserve">        可持续影响指标</t>
  </si>
  <si>
    <t>村干部对财务工作的认可度</t>
  </si>
  <si>
    <t>反映村干部对财务工作的认可度</t>
  </si>
  <si>
    <t xml:space="preserve">        服务对象满意度指标</t>
  </si>
  <si>
    <t>村干部对村务财务培训满意度</t>
  </si>
  <si>
    <t>反映村干部对村务财务培训满意度</t>
  </si>
  <si>
    <t>公开14-2表</t>
  </si>
  <si>
    <t>市本级项目支出绩效目标表（另文下达）</t>
  </si>
  <si>
    <t>公开15表</t>
  </si>
  <si>
    <t>市对下转移支付预算表</t>
  </si>
  <si>
    <t>单位名称（项目）</t>
  </si>
  <si>
    <t>地区</t>
  </si>
  <si>
    <t>政府性基金</t>
  </si>
  <si>
    <t>勐龙镇</t>
  </si>
  <si>
    <t>景哈哈尼族乡</t>
  </si>
  <si>
    <t xml:space="preserve">勐罕镇 </t>
  </si>
  <si>
    <t>勐养镇</t>
  </si>
  <si>
    <t>景讷乡</t>
  </si>
  <si>
    <t>大渡岗乡</t>
  </si>
  <si>
    <t>普文镇</t>
  </si>
  <si>
    <t>勐旺乡</t>
  </si>
  <si>
    <t>说明：本单位无此公开事项</t>
  </si>
  <si>
    <t>公开16表</t>
  </si>
  <si>
    <t>市对下转移支付绩效目标表</t>
  </si>
  <si>
    <t>公开17表</t>
  </si>
  <si>
    <t>部门新增资产配置表</t>
  </si>
  <si>
    <t>资产类别</t>
  </si>
  <si>
    <t>资产分类代码.名称</t>
  </si>
  <si>
    <t>资产名称</t>
  </si>
  <si>
    <t>计量单位</t>
  </si>
  <si>
    <t>财政部门批复数（元）</t>
  </si>
  <si>
    <t>数量</t>
  </si>
  <si>
    <t>单价</t>
  </si>
  <si>
    <t>金额</t>
  </si>
  <si>
    <t>542</t>
  </si>
  <si>
    <t>通用设备</t>
  </si>
  <si>
    <t>2010104 台式机</t>
  </si>
  <si>
    <t>台式电脑</t>
  </si>
  <si>
    <t>2010105 便携式计算机</t>
  </si>
  <si>
    <t>2020300 多功能一体机</t>
  </si>
  <si>
    <t>打印复印一体机</t>
  </si>
  <si>
    <t>家具、用具、装具及动植物</t>
  </si>
  <si>
    <t>601020002 办公桌（处级及以下）</t>
  </si>
  <si>
    <t>会议桌椅</t>
  </si>
  <si>
    <t>6010501 文件柜</t>
  </si>
  <si>
    <t>档案柜</t>
  </si>
  <si>
    <t>500</t>
  </si>
  <si>
    <t>601030002 办公椅（处级及以下）</t>
  </si>
  <si>
    <t>2010601 打印设备</t>
  </si>
  <si>
    <t>2020200 投影仪</t>
  </si>
  <si>
    <t>专用设备</t>
  </si>
  <si>
    <t>3601106 GPS测量仪</t>
  </si>
  <si>
    <t>GPS测量仪</t>
  </si>
  <si>
    <t>6010400 沙发类</t>
  </si>
  <si>
    <t>联想电脑</t>
  </si>
  <si>
    <t>彩打一体机</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</si>
  <si>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</si>
  <si>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</si>
  <si>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</si>
  <si>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</si>
  <si>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</si>
  <si>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</si>
  <si>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</si>
  <si>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</si>
  <si>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</si>
  <si>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</si>
  <si>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</si>
  <si>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</si>
  <si>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</si>
  <si>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</si>
  <si>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</si>
  <si>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</si>
  <si>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</si>
  <si>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</si>
  <si>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</si>
  <si>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</si>
  <si>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</si>
  <si>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</si>
  <si>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</si>
  <si>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</si>
  <si>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</si>
  <si>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</si>
  <si>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</si>
  <si>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</si>
  <si>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</si>
  <si>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</si>
  <si>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</si>
  <si>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</si>
  <si>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</si>
  <si>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</si>
  <si>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 xml:space="preserve">  景洪市基诺山基诺族乡机关</t>
  </si>
  <si>
    <t>行政</t>
  </si>
  <si>
    <t>全额</t>
  </si>
  <si>
    <t>暂未分类</t>
  </si>
  <si>
    <t>参公</t>
  </si>
  <si>
    <t xml:space="preserve">  景洪市基诺山基诺族乡交通和安全生产服务中心</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</si>
</sst>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49">
    <font>
      <sz val="9"/>
      <name val="微软雅黑"/>
      <charset val="1"/>
    </font>
    <font>
      <sz val="10"/>
      <name val="宋体"/>
      <charset val="134"/>
    </font>
    <font>
      <b/>
      <sz val="22"/>
      <name val="宋体"/>
      <charset val="134"/>
    </font>
    <font>
      <sz val="18"/>
      <name val="华文中宋"/>
      <charset val="134"/>
    </font>
    <font>
      <sz val="9"/>
      <color rgb="FF000000"/>
      <name val="宋体"/>
      <charset val="134"/>
    </font>
    <font>
      <b/>
      <sz val="11"/>
      <name val="宋体"/>
      <charset val="134"/>
    </font>
    <font>
      <sz val="11"/>
      <color rgb="FF000000"/>
      <name val="宋体"/>
      <charset val="134"/>
    </font>
    <font>
      <sz val="11"/>
      <name val="宋体"/>
      <charset val="134"/>
    </font>
    <font>
      <sz val="9"/>
      <name val="宋体"/>
      <charset val="134"/>
    </font>
    <font>
      <sz val="10"/>
      <name val="Arial"/>
      <charset val="1"/>
    </font>
    <font>
      <sz val="18"/>
      <color rgb="FF000000"/>
      <name val="华文中宋"/>
      <charset val="134"/>
    </font>
    <font>
      <b/>
      <sz val="22"/>
      <color rgb="FF000000"/>
      <name val="宋体"/>
      <charset val="134"/>
    </font>
    <font>
      <b/>
      <sz val="23"/>
      <color rgb="FF000000"/>
      <name val="宋体"/>
      <charset val="134"/>
    </font>
    <font>
      <sz val="10"/>
      <color rgb="FF000000"/>
      <name val="宋体"/>
      <charset val="134"/>
    </font>
    <font>
      <sz val="18"/>
      <name val="Microsoft Sans Serif"/>
      <charset val="1"/>
    </font>
    <font>
      <sz val="12"/>
      <color rgb="FF000000"/>
      <name val="宋体"/>
      <charset val="134"/>
    </font>
    <font>
      <sz val="9"/>
      <color rgb="FF000000"/>
      <name val="宋体"/>
      <charset val="134"/>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10"/>
      <color rgb="FFFFFFFF"/>
      <name val="宋体"/>
      <charset val="134"/>
    </font>
    <font>
      <sz val="11"/>
      <color rgb="FFFFFFFF"/>
      <name val="宋体"/>
      <charset val="134"/>
    </font>
    <font>
      <b/>
      <sz val="9"/>
      <name val="宋体"/>
      <charset val="134"/>
    </font>
    <font>
      <b/>
      <sz val="9"/>
      <color rgb="FF000000"/>
      <name val="宋体"/>
      <charset val="134"/>
    </font>
    <font>
      <b/>
      <sz val="20"/>
      <color rgb="FF000000"/>
      <name val="宋体"/>
      <charset val="134"/>
    </font>
    <font>
      <b/>
      <sz val="11"/>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微软雅黑"/>
      <charset val="134"/>
    </font>
  </fonts>
  <fills count="34">
    <fill>
      <patternFill patternType="none"/>
    </fill>
    <fill>
      <patternFill patternType="gray125"/>
    </fill>
    <fill>
      <patternFill patternType="solid">
        <fgColor rgb="FFFFFFFF"/>
        <bgColor rgb="FF000000"/>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bottom style="thin">
        <color rgb="FF000000"/>
      </bottom>
      <diagonal/>
    </border>
    <border>
      <left style="thin">
        <color auto="1"/>
      </left>
      <right style="thin">
        <color auto="1"/>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32" fillId="0" borderId="0" applyFont="0" applyFill="0" applyBorder="0" applyAlignment="0" applyProtection="0">
      <alignment vertical="center"/>
    </xf>
    <xf numFmtId="0" fontId="28" fillId="19" borderId="0" applyNumberFormat="0" applyBorder="0" applyAlignment="0" applyProtection="0">
      <alignment vertical="center"/>
    </xf>
    <xf numFmtId="0" fontId="44" fillId="17" borderId="30"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28" fillId="5" borderId="0" applyNumberFormat="0" applyBorder="0" applyAlignment="0" applyProtection="0">
      <alignment vertical="center"/>
    </xf>
    <xf numFmtId="0" fontId="36" fillId="8" borderId="0" applyNumberFormat="0" applyBorder="0" applyAlignment="0" applyProtection="0">
      <alignment vertical="center"/>
    </xf>
    <xf numFmtId="43" fontId="32" fillId="0" borderId="0" applyFont="0" applyFill="0" applyBorder="0" applyAlignment="0" applyProtection="0">
      <alignment vertical="center"/>
    </xf>
    <xf numFmtId="0" fontId="37" fillId="21" borderId="0" applyNumberFormat="0" applyBorder="0" applyAlignment="0" applyProtection="0">
      <alignment vertical="center"/>
    </xf>
    <xf numFmtId="0" fontId="42" fillId="0" borderId="0" applyNumberFormat="0" applyFill="0" applyBorder="0" applyAlignment="0" applyProtection="0">
      <alignment vertical="center"/>
    </xf>
    <xf numFmtId="9" fontId="32" fillId="0" borderId="0" applyFont="0" applyFill="0" applyBorder="0" applyAlignment="0" applyProtection="0">
      <alignment vertical="center"/>
    </xf>
    <xf numFmtId="0" fontId="35" fillId="0" borderId="0" applyNumberFormat="0" applyFill="0" applyBorder="0" applyAlignment="0" applyProtection="0">
      <alignment vertical="center"/>
    </xf>
    <xf numFmtId="0" fontId="32" fillId="12" borderId="27" applyNumberFormat="0" applyFont="0" applyAlignment="0" applyProtection="0">
      <alignment vertical="center"/>
    </xf>
    <xf numFmtId="0" fontId="37" fillId="16" borderId="0" applyNumberFormat="0" applyBorder="0" applyAlignment="0" applyProtection="0">
      <alignment vertical="center"/>
    </xf>
    <xf numFmtId="0" fontId="3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9" fillId="0" borderId="25" applyNumberFormat="0" applyFill="0" applyAlignment="0" applyProtection="0">
      <alignment vertical="center"/>
    </xf>
    <xf numFmtId="0" fontId="30" fillId="0" borderId="25" applyNumberFormat="0" applyFill="0" applyAlignment="0" applyProtection="0">
      <alignment vertical="center"/>
    </xf>
    <xf numFmtId="0" fontId="37" fillId="20" borderId="0" applyNumberFormat="0" applyBorder="0" applyAlignment="0" applyProtection="0">
      <alignment vertical="center"/>
    </xf>
    <xf numFmtId="0" fontId="34" fillId="0" borderId="29" applyNumberFormat="0" applyFill="0" applyAlignment="0" applyProtection="0">
      <alignment vertical="center"/>
    </xf>
    <xf numFmtId="0" fontId="37" fillId="22" borderId="0" applyNumberFormat="0" applyBorder="0" applyAlignment="0" applyProtection="0">
      <alignment vertical="center"/>
    </xf>
    <xf numFmtId="0" fontId="38" fillId="11" borderId="26" applyNumberFormat="0" applyAlignment="0" applyProtection="0">
      <alignment vertical="center"/>
    </xf>
    <xf numFmtId="0" fontId="45" fillId="11" borderId="30" applyNumberFormat="0" applyAlignment="0" applyProtection="0">
      <alignment vertical="center"/>
    </xf>
    <xf numFmtId="0" fontId="29" fillId="4" borderId="24" applyNumberFormat="0" applyAlignment="0" applyProtection="0">
      <alignment vertical="center"/>
    </xf>
    <xf numFmtId="0" fontId="28" fillId="23" borderId="0" applyNumberFormat="0" applyBorder="0" applyAlignment="0" applyProtection="0">
      <alignment vertical="center"/>
    </xf>
    <xf numFmtId="0" fontId="37" fillId="14" borderId="0" applyNumberFormat="0" applyBorder="0" applyAlignment="0" applyProtection="0">
      <alignment vertical="center"/>
    </xf>
    <xf numFmtId="0" fontId="46" fillId="0" borderId="31" applyNumberFormat="0" applyFill="0" applyAlignment="0" applyProtection="0">
      <alignment vertical="center"/>
    </xf>
    <xf numFmtId="0" fontId="40" fillId="0" borderId="28" applyNumberFormat="0" applyFill="0" applyAlignment="0" applyProtection="0">
      <alignment vertical="center"/>
    </xf>
    <xf numFmtId="0" fontId="47" fillId="26" borderId="0" applyNumberFormat="0" applyBorder="0" applyAlignment="0" applyProtection="0">
      <alignment vertical="center"/>
    </xf>
    <xf numFmtId="0" fontId="43" fillId="15" borderId="0" applyNumberFormat="0" applyBorder="0" applyAlignment="0" applyProtection="0">
      <alignment vertical="center"/>
    </xf>
    <xf numFmtId="0" fontId="28" fillId="27" borderId="0" applyNumberFormat="0" applyBorder="0" applyAlignment="0" applyProtection="0">
      <alignment vertical="center"/>
    </xf>
    <xf numFmtId="0" fontId="37" fillId="10" borderId="0" applyNumberFormat="0" applyBorder="0" applyAlignment="0" applyProtection="0">
      <alignment vertical="center"/>
    </xf>
    <xf numFmtId="0" fontId="28" fillId="18" borderId="0" applyNumberFormat="0" applyBorder="0" applyAlignment="0" applyProtection="0">
      <alignment vertical="center"/>
    </xf>
    <xf numFmtId="0" fontId="28" fillId="3" borderId="0" applyNumberFormat="0" applyBorder="0" applyAlignment="0" applyProtection="0">
      <alignment vertical="center"/>
    </xf>
    <xf numFmtId="0" fontId="28" fillId="25" borderId="0" applyNumberFormat="0" applyBorder="0" applyAlignment="0" applyProtection="0">
      <alignment vertical="center"/>
    </xf>
    <xf numFmtId="0" fontId="28" fillId="7" borderId="0" applyNumberFormat="0" applyBorder="0" applyAlignment="0" applyProtection="0">
      <alignment vertical="center"/>
    </xf>
    <xf numFmtId="0" fontId="37" fillId="9" borderId="0" applyNumberFormat="0" applyBorder="0" applyAlignment="0" applyProtection="0">
      <alignment vertical="center"/>
    </xf>
    <xf numFmtId="0" fontId="37" fillId="13" borderId="0" applyNumberFormat="0" applyBorder="0" applyAlignment="0" applyProtection="0">
      <alignment vertical="center"/>
    </xf>
    <xf numFmtId="0" fontId="28" fillId="24" borderId="0" applyNumberFormat="0" applyBorder="0" applyAlignment="0" applyProtection="0">
      <alignment vertical="center"/>
    </xf>
    <xf numFmtId="0" fontId="28" fillId="6" borderId="0" applyNumberFormat="0" applyBorder="0" applyAlignment="0" applyProtection="0">
      <alignment vertical="center"/>
    </xf>
    <xf numFmtId="0" fontId="37" fillId="28" borderId="0" applyNumberFormat="0" applyBorder="0" applyAlignment="0" applyProtection="0">
      <alignment vertical="center"/>
    </xf>
    <xf numFmtId="0" fontId="2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28" fillId="32" borderId="0" applyNumberFormat="0" applyBorder="0" applyAlignment="0" applyProtection="0">
      <alignment vertical="center"/>
    </xf>
    <xf numFmtId="0" fontId="37" fillId="33" borderId="0" applyNumberFormat="0" applyBorder="0" applyAlignment="0" applyProtection="0">
      <alignment vertical="center"/>
    </xf>
    <xf numFmtId="0" fontId="48" fillId="0" borderId="0">
      <alignment vertical="top"/>
      <protection locked="0"/>
    </xf>
  </cellStyleXfs>
  <cellXfs count="250">
    <xf numFmtId="0" fontId="0" fillId="0" borderId="0" xfId="0" applyAlignment="1" applyProtection="1">
      <alignment vertical="top"/>
      <protection locked="0"/>
    </xf>
    <xf numFmtId="0" fontId="1" fillId="0" borderId="0" xfId="49" applyFont="1" applyAlignment="1" applyProtection="1"/>
    <xf numFmtId="0" fontId="2" fillId="0" borderId="0" xfId="49" applyFont="1" applyAlignment="1" applyProtection="1">
      <alignment horizontal="center" vertical="center" wrapText="1"/>
    </xf>
    <xf numFmtId="0" fontId="3" fillId="0" borderId="0" xfId="49" applyFont="1" applyAlignment="1" applyProtection="1">
      <alignment horizontal="center" vertical="center" wrapText="1"/>
    </xf>
    <xf numFmtId="0" fontId="4" fillId="0" borderId="0" xfId="49" applyFont="1" applyAlignment="1" applyProtection="1">
      <alignment horizontal="left" vertical="center"/>
    </xf>
    <xf numFmtId="0" fontId="5" fillId="0" borderId="0" xfId="49" applyFont="1" applyAlignment="1" applyProtection="1">
      <alignment horizontal="center" vertical="center"/>
    </xf>
    <xf numFmtId="0" fontId="6" fillId="0" borderId="1" xfId="49" applyFont="1" applyBorder="1" applyAlignment="1" applyProtection="1">
      <alignment horizontal="center" vertical="center" wrapText="1"/>
    </xf>
    <xf numFmtId="0" fontId="7" fillId="0" borderId="2" xfId="49" applyFont="1" applyBorder="1" applyAlignment="1" applyProtection="1">
      <alignment horizontal="center" vertical="center" wrapText="1"/>
    </xf>
    <xf numFmtId="0" fontId="6" fillId="0" borderId="3" xfId="49" applyFont="1" applyBorder="1" applyAlignment="1" applyProtection="1">
      <alignment horizontal="center" vertical="center" wrapText="1"/>
    </xf>
    <xf numFmtId="0" fontId="6" fillId="0" borderId="4" xfId="49" applyFont="1" applyBorder="1" applyAlignment="1" applyProtection="1">
      <alignment horizontal="center" vertical="center" wrapText="1"/>
    </xf>
    <xf numFmtId="0" fontId="6" fillId="0" borderId="5" xfId="49" applyFont="1" applyBorder="1" applyAlignment="1" applyProtection="1">
      <alignment horizontal="center" vertical="center" wrapText="1"/>
    </xf>
    <xf numFmtId="0" fontId="6" fillId="0" borderId="6" xfId="49" applyFont="1" applyBorder="1" applyAlignment="1" applyProtection="1">
      <alignment horizontal="center" vertical="center" wrapText="1"/>
    </xf>
    <xf numFmtId="0" fontId="6" fillId="0" borderId="7" xfId="49" applyFont="1" applyBorder="1" applyAlignment="1" applyProtection="1">
      <alignment horizontal="center" vertical="center"/>
    </xf>
    <xf numFmtId="3" fontId="8" fillId="0" borderId="7" xfId="49" applyNumberFormat="1" applyFont="1" applyBorder="1" applyAlignment="1">
      <alignment horizontal="right" vertical="center"/>
      <protection locked="0"/>
    </xf>
    <xf numFmtId="3" fontId="8" fillId="0" borderId="7" xfId="49" applyNumberFormat="1" applyFont="1" applyBorder="1" applyAlignment="1" applyProtection="1">
      <alignment horizontal="right" vertical="center"/>
    </xf>
    <xf numFmtId="0" fontId="8" fillId="0" borderId="7" xfId="49" applyFont="1" applyBorder="1" applyAlignment="1" applyProtection="1">
      <alignment horizontal="left" vertical="center" wrapText="1"/>
    </xf>
    <xf numFmtId="0" fontId="6" fillId="0" borderId="8" xfId="49" applyFont="1" applyBorder="1" applyAlignment="1" applyProtection="1">
      <alignment horizontal="center" vertical="center" wrapText="1"/>
    </xf>
    <xf numFmtId="0" fontId="6" fillId="0" borderId="9" xfId="49" applyFont="1" applyBorder="1" applyAlignment="1" applyProtection="1">
      <alignment horizontal="center" vertical="center" wrapText="1"/>
    </xf>
    <xf numFmtId="0" fontId="6" fillId="0" borderId="10" xfId="49" applyFont="1" applyBorder="1" applyAlignment="1" applyProtection="1">
      <alignment horizontal="center" vertical="center" wrapText="1"/>
    </xf>
    <xf numFmtId="0" fontId="7" fillId="0" borderId="2" xfId="49" applyFont="1" applyBorder="1" applyAlignment="1">
      <alignment horizontal="center" vertical="center" wrapText="1"/>
      <protection locked="0"/>
    </xf>
    <xf numFmtId="0" fontId="9" fillId="0" borderId="3" xfId="49" applyFont="1" applyBorder="1" applyAlignment="1">
      <alignment vertical="top" wrapText="1"/>
      <protection locked="0"/>
    </xf>
    <xf numFmtId="0" fontId="6" fillId="0" borderId="11" xfId="49" applyFont="1" applyBorder="1" applyAlignment="1" applyProtection="1">
      <alignment horizontal="center" vertical="center" wrapText="1"/>
    </xf>
    <xf numFmtId="0" fontId="7" fillId="0" borderId="12" xfId="49" applyFont="1" applyBorder="1" applyAlignment="1" applyProtection="1">
      <alignment horizontal="center" vertical="center" wrapText="1"/>
    </xf>
    <xf numFmtId="0" fontId="7" fillId="0" borderId="13" xfId="49" applyFont="1" applyBorder="1" applyAlignment="1" applyProtection="1">
      <alignment horizontal="center" vertical="center" wrapText="1"/>
    </xf>
    <xf numFmtId="0" fontId="9" fillId="0" borderId="4" xfId="49" applyFont="1" applyBorder="1" applyAlignment="1">
      <alignment vertical="top" wrapText="1"/>
      <protection locked="0"/>
    </xf>
    <xf numFmtId="0" fontId="6" fillId="0" borderId="1" xfId="49" applyFont="1" applyBorder="1" applyAlignment="1">
      <alignment horizontal="center" vertical="center" wrapText="1"/>
      <protection locked="0"/>
    </xf>
    <xf numFmtId="0" fontId="9" fillId="2" borderId="5" xfId="49" applyFont="1" applyFill="1" applyBorder="1" applyAlignment="1">
      <alignment vertical="top" wrapText="1"/>
      <protection locked="0"/>
    </xf>
    <xf numFmtId="0" fontId="9" fillId="2" borderId="6" xfId="49" applyFont="1" applyFill="1" applyBorder="1" applyAlignment="1">
      <alignment vertical="top" wrapText="1"/>
      <protection locked="0"/>
    </xf>
    <xf numFmtId="0" fontId="9" fillId="0" borderId="3" xfId="49" applyFont="1" applyBorder="1">
      <alignment vertical="top"/>
      <protection locked="0"/>
    </xf>
    <xf numFmtId="0" fontId="9" fillId="0" borderId="5" xfId="49" applyFont="1" applyBorder="1" applyAlignment="1">
      <alignment horizontal="center" vertical="center" wrapText="1"/>
      <protection locked="0"/>
    </xf>
    <xf numFmtId="0" fontId="9" fillId="0" borderId="6" xfId="49" applyFont="1" applyBorder="1" applyAlignment="1">
      <alignment horizontal="center" vertical="center" wrapText="1"/>
      <protection locked="0"/>
    </xf>
    <xf numFmtId="0" fontId="4" fillId="0" borderId="0" xfId="49" applyFont="1" applyAlignment="1" applyProtection="1">
      <alignment horizontal="right" vertical="center"/>
    </xf>
    <xf numFmtId="0" fontId="6" fillId="0" borderId="0" xfId="49" applyFont="1" applyAlignment="1">
      <alignment horizontal="right"/>
      <protection locked="0"/>
    </xf>
    <xf numFmtId="0" fontId="10" fillId="0" borderId="0" xfId="49" applyFont="1" applyAlignment="1" applyProtection="1">
      <alignment horizontal="center" vertical="center"/>
    </xf>
    <xf numFmtId="0" fontId="7" fillId="0" borderId="12" xfId="49" applyFont="1" applyBorder="1" applyAlignment="1" applyProtection="1">
      <alignment horizontal="right"/>
    </xf>
    <xf numFmtId="0" fontId="8" fillId="0" borderId="0" xfId="49" applyFont="1" applyAlignment="1" applyProtection="1">
      <alignment horizontal="right" vertical="center"/>
    </xf>
    <xf numFmtId="0" fontId="7" fillId="0" borderId="0" xfId="49" applyFont="1" applyAlignment="1">
      <alignment horizontal="right"/>
      <protection locked="0"/>
    </xf>
    <xf numFmtId="0" fontId="7" fillId="0" borderId="14" xfId="49" applyFont="1" applyBorder="1" applyAlignment="1" applyProtection="1">
      <alignment horizontal="center" vertical="center"/>
    </xf>
    <xf numFmtId="0" fontId="6" fillId="0" borderId="2" xfId="49" applyFont="1" applyBorder="1" applyAlignment="1" applyProtection="1">
      <alignment horizontal="center" vertical="center"/>
    </xf>
    <xf numFmtId="3" fontId="8" fillId="0" borderId="2" xfId="49" applyNumberFormat="1" applyFont="1" applyBorder="1" applyAlignment="1">
      <alignment horizontal="right" vertical="center"/>
      <protection locked="0"/>
    </xf>
    <xf numFmtId="0" fontId="1" fillId="0" borderId="0" xfId="49" applyFont="1" applyAlignment="1" applyProtection="1">
      <alignment vertical="center"/>
    </xf>
    <xf numFmtId="0" fontId="8" fillId="0" borderId="0" xfId="49" applyFont="1">
      <alignment vertical="top"/>
      <protection locked="0"/>
    </xf>
    <xf numFmtId="0" fontId="11" fillId="0" borderId="0" xfId="49" applyFont="1" applyAlignment="1" applyProtection="1">
      <alignment horizontal="center" vertical="center" wrapText="1"/>
    </xf>
    <xf numFmtId="0" fontId="12" fillId="0" borderId="0" xfId="49" applyFont="1" applyAlignment="1" applyProtection="1">
      <alignment horizontal="center" vertical="center"/>
    </xf>
    <xf numFmtId="0" fontId="6" fillId="0" borderId="0" xfId="49" applyFont="1" applyAlignment="1" applyProtection="1">
      <alignment horizontal="left" vertical="center"/>
    </xf>
    <xf numFmtId="0" fontId="13" fillId="0" borderId="0" xfId="49" applyFont="1" applyAlignment="1" applyProtection="1">
      <alignment vertical="center"/>
    </xf>
    <xf numFmtId="0" fontId="6" fillId="0" borderId="2" xfId="49" applyFont="1" applyBorder="1" applyAlignment="1" applyProtection="1">
      <alignment horizontal="center" vertical="center" wrapText="1"/>
    </xf>
    <xf numFmtId="0" fontId="6" fillId="0" borderId="7" xfId="49" applyFont="1" applyBorder="1" applyAlignment="1" applyProtection="1">
      <alignment horizontal="center" vertical="center" wrapText="1"/>
    </xf>
    <xf numFmtId="0" fontId="4" fillId="0" borderId="7" xfId="49" applyFont="1" applyBorder="1" applyAlignment="1" applyProtection="1">
      <alignment vertical="center"/>
    </xf>
    <xf numFmtId="0" fontId="4" fillId="0" borderId="7" xfId="49" applyFont="1" applyBorder="1" applyAlignment="1" applyProtection="1">
      <alignment horizontal="right" vertical="center" wrapText="1"/>
    </xf>
    <xf numFmtId="0" fontId="4" fillId="0" borderId="7" xfId="49" applyFont="1" applyBorder="1" applyAlignment="1" applyProtection="1">
      <alignment horizontal="right" vertical="center"/>
    </xf>
    <xf numFmtId="4" fontId="4" fillId="0" borderId="7" xfId="49" applyNumberFormat="1" applyFont="1" applyBorder="1" applyAlignment="1" applyProtection="1">
      <alignment horizontal="right" vertical="center"/>
    </xf>
    <xf numFmtId="0" fontId="4" fillId="0" borderId="7" xfId="49" applyFont="1" applyBorder="1" applyAlignment="1" applyProtection="1">
      <alignment vertical="center" wrapText="1"/>
    </xf>
    <xf numFmtId="0" fontId="1" fillId="0" borderId="7" xfId="49" applyFont="1" applyBorder="1" applyAlignment="1" applyProtection="1">
      <alignment vertical="center"/>
    </xf>
    <xf numFmtId="0" fontId="6" fillId="0" borderId="7" xfId="49" applyFont="1" applyBorder="1" applyAlignment="1">
      <alignment horizontal="center" vertical="center" wrapText="1"/>
      <protection locked="0"/>
    </xf>
    <xf numFmtId="0" fontId="4" fillId="0" borderId="4" xfId="49" applyFont="1" applyBorder="1" applyAlignment="1">
      <alignment vertical="center" wrapText="1"/>
      <protection locked="0"/>
    </xf>
    <xf numFmtId="0" fontId="7" fillId="0" borderId="0" xfId="49" applyFont="1" applyAlignment="1" applyProtection="1">
      <alignment vertical="center"/>
    </xf>
    <xf numFmtId="0" fontId="4" fillId="0" borderId="7" xfId="49" applyFont="1" applyBorder="1" applyAlignment="1">
      <alignment horizontal="left" vertical="center" wrapText="1" indent="1"/>
      <protection locked="0"/>
    </xf>
    <xf numFmtId="0" fontId="4" fillId="0" borderId="7" xfId="49" applyFont="1" applyBorder="1" applyAlignment="1">
      <alignment horizontal="center" vertical="center" wrapText="1"/>
      <protection locked="0"/>
    </xf>
    <xf numFmtId="0" fontId="4" fillId="0" borderId="7" xfId="49" applyFont="1" applyBorder="1" applyAlignment="1">
      <alignment horizontal="left" vertical="center" wrapText="1"/>
      <protection locked="0"/>
    </xf>
    <xf numFmtId="0" fontId="7" fillId="0" borderId="0" xfId="49" applyFont="1">
      <alignment vertical="top"/>
      <protection locked="0"/>
    </xf>
    <xf numFmtId="0" fontId="13" fillId="0" borderId="0" xfId="49" applyFont="1" applyAlignment="1" applyProtection="1">
      <alignment horizontal="right" vertical="center"/>
    </xf>
    <xf numFmtId="0" fontId="14" fillId="0" borderId="0" xfId="49" applyFont="1" applyAlignment="1" applyProtection="1">
      <alignment horizontal="center" vertical="center" wrapText="1"/>
    </xf>
    <xf numFmtId="0" fontId="4" fillId="0" borderId="0" xfId="49" applyFont="1" applyAlignment="1" applyProtection="1">
      <alignment horizontal="left" vertical="center" wrapText="1"/>
    </xf>
    <xf numFmtId="0" fontId="6" fillId="0" borderId="0" xfId="49" applyFont="1" applyAlignment="1" applyProtection="1">
      <alignment horizontal="left" vertical="center" wrapText="1"/>
    </xf>
    <xf numFmtId="0" fontId="6" fillId="0" borderId="0" xfId="49" applyFont="1" applyAlignment="1" applyProtection="1">
      <alignment vertical="center" wrapText="1"/>
    </xf>
    <xf numFmtId="0" fontId="6" fillId="0" borderId="1" xfId="49" applyFont="1" applyBorder="1" applyAlignment="1" applyProtection="1">
      <alignment horizontal="center" vertical="center"/>
    </xf>
    <xf numFmtId="0" fontId="6" fillId="0" borderId="3" xfId="49" applyFont="1" applyBorder="1" applyAlignment="1" applyProtection="1">
      <alignment horizontal="center" vertical="center"/>
    </xf>
    <xf numFmtId="0" fontId="6" fillId="0" borderId="4" xfId="49" applyFont="1" applyBorder="1" applyAlignment="1" applyProtection="1">
      <alignment horizontal="center" vertical="center"/>
    </xf>
    <xf numFmtId="0" fontId="6" fillId="0" borderId="6" xfId="49" applyFont="1" applyBorder="1" applyAlignment="1" applyProtection="1">
      <alignment horizontal="center" vertical="center"/>
    </xf>
    <xf numFmtId="0" fontId="6" fillId="0" borderId="0" xfId="49" applyFont="1" applyAlignment="1" applyProtection="1">
      <alignment horizontal="center" vertical="center" wrapText="1"/>
    </xf>
    <xf numFmtId="0" fontId="4" fillId="0" borderId="7" xfId="49" applyFont="1" applyBorder="1" applyAlignment="1">
      <alignment horizontal="right" vertical="center"/>
      <protection locked="0"/>
    </xf>
    <xf numFmtId="0" fontId="8" fillId="0" borderId="3" xfId="49" applyFont="1" applyBorder="1" applyAlignment="1">
      <alignment horizontal="right" vertical="center"/>
      <protection locked="0"/>
    </xf>
    <xf numFmtId="0" fontId="8" fillId="0" borderId="3" xfId="49" applyFont="1" applyBorder="1" applyAlignment="1" applyProtection="1">
      <alignment horizontal="right" vertical="center"/>
    </xf>
    <xf numFmtId="0" fontId="4" fillId="0" borderId="0" xfId="49" applyFont="1" applyAlignment="1">
      <alignment horizontal="right" vertical="center"/>
      <protection locked="0"/>
    </xf>
    <xf numFmtId="0" fontId="15" fillId="0" borderId="7" xfId="49" applyFont="1" applyBorder="1" applyAlignment="1" applyProtection="1">
      <alignment vertical="center" wrapText="1"/>
    </xf>
    <xf numFmtId="0" fontId="15" fillId="0" borderId="1" xfId="49" applyFont="1" applyBorder="1" applyAlignment="1" applyProtection="1">
      <alignment vertical="center" wrapText="1"/>
    </xf>
    <xf numFmtId="0" fontId="4" fillId="0" borderId="1" xfId="49" applyFont="1" applyBorder="1" applyAlignment="1">
      <alignment horizontal="center" vertical="center" wrapText="1"/>
      <protection locked="0"/>
    </xf>
    <xf numFmtId="0" fontId="4" fillId="0" borderId="1" xfId="49" applyFont="1" applyBorder="1" applyAlignment="1">
      <alignment horizontal="left" vertical="center" wrapText="1" indent="1"/>
      <protection locked="0"/>
    </xf>
    <xf numFmtId="0" fontId="4" fillId="0" borderId="1" xfId="49" applyFont="1" applyBorder="1" applyAlignment="1">
      <alignment horizontal="left" vertical="center" wrapText="1"/>
      <protection locked="0"/>
    </xf>
    <xf numFmtId="0" fontId="8" fillId="0" borderId="7" xfId="49" applyFont="1" applyBorder="1" applyAlignment="1">
      <alignment horizontal="left" vertical="center" wrapText="1"/>
      <protection locked="0"/>
    </xf>
    <xf numFmtId="0" fontId="1" fillId="0" borderId="5" xfId="49" applyFont="1" applyBorder="1" applyAlignment="1" applyProtection="1">
      <alignment vertical="center"/>
    </xf>
    <xf numFmtId="0" fontId="1" fillId="0" borderId="6" xfId="49" applyFont="1" applyBorder="1" applyAlignment="1" applyProtection="1">
      <alignment vertical="center"/>
    </xf>
    <xf numFmtId="0" fontId="16" fillId="0" borderId="1" xfId="49" applyFont="1" applyBorder="1" applyAlignment="1">
      <alignment horizontal="left" vertical="center" wrapText="1"/>
      <protection locked="0"/>
    </xf>
    <xf numFmtId="0" fontId="8" fillId="0" borderId="7" xfId="49" applyFont="1" applyBorder="1">
      <alignment vertical="top"/>
      <protection locked="0"/>
    </xf>
    <xf numFmtId="0" fontId="17" fillId="0" borderId="0" xfId="49" applyFont="1" applyAlignment="1" applyProtection="1">
      <alignment vertical="center"/>
    </xf>
    <xf numFmtId="0" fontId="18" fillId="0" borderId="0" xfId="49" applyFont="1" applyAlignment="1" applyProtection="1">
      <alignment vertical="center"/>
    </xf>
    <xf numFmtId="0" fontId="19" fillId="0" borderId="0" xfId="49" applyFont="1" applyAlignment="1" applyProtection="1">
      <alignment vertical="center"/>
    </xf>
    <xf numFmtId="0" fontId="20" fillId="0" borderId="0" xfId="49" applyFont="1" applyAlignment="1" applyProtection="1">
      <alignment vertical="center"/>
    </xf>
    <xf numFmtId="0" fontId="9" fillId="0" borderId="0" xfId="49" applyFont="1" applyAlignment="1" applyProtection="1"/>
    <xf numFmtId="0" fontId="4" fillId="2" borderId="0" xfId="49" applyFont="1" applyFill="1" applyAlignment="1">
      <alignment horizontal="right" vertical="center" wrapText="1"/>
      <protection locked="0"/>
    </xf>
    <xf numFmtId="0" fontId="11" fillId="2" borderId="0" xfId="49" applyFont="1" applyFill="1" applyAlignment="1">
      <alignment horizontal="center" vertical="center" wrapText="1"/>
      <protection locked="0"/>
    </xf>
    <xf numFmtId="0" fontId="3" fillId="0" borderId="0" xfId="49" applyFont="1" applyAlignment="1" applyProtection="1"/>
    <xf numFmtId="0" fontId="4" fillId="0" borderId="0" xfId="49" applyFont="1" applyAlignment="1">
      <alignment horizontal="left" vertical="center" wrapText="1"/>
      <protection locked="0"/>
    </xf>
    <xf numFmtId="0" fontId="21" fillId="0" borderId="0" xfId="49" applyFont="1" applyAlignment="1" applyProtection="1"/>
    <xf numFmtId="0" fontId="6" fillId="2" borderId="0" xfId="49" applyFont="1" applyFill="1" applyAlignment="1">
      <alignment horizontal="right" vertical="center" wrapText="1"/>
      <protection locked="0"/>
    </xf>
    <xf numFmtId="0" fontId="21" fillId="0" borderId="4" xfId="49" applyFont="1" applyBorder="1" applyAlignment="1">
      <alignment vertical="top" wrapText="1"/>
      <protection locked="0"/>
    </xf>
    <xf numFmtId="0" fontId="21" fillId="2" borderId="6" xfId="49" applyFont="1" applyFill="1" applyBorder="1" applyAlignment="1">
      <alignment vertical="top" wrapText="1"/>
      <protection locked="0"/>
    </xf>
    <xf numFmtId="4" fontId="4" fillId="0" borderId="7" xfId="49" applyNumberFormat="1" applyFont="1" applyBorder="1" applyAlignment="1">
      <alignment horizontal="right" vertical="center"/>
      <protection locked="0"/>
    </xf>
    <xf numFmtId="4" fontId="4" fillId="0" borderId="15" xfId="49" applyNumberFormat="1" applyFont="1" applyBorder="1" applyAlignment="1">
      <alignment horizontal="right" vertical="center"/>
      <protection locked="0"/>
    </xf>
    <xf numFmtId="10" fontId="4" fillId="0" borderId="7" xfId="49" applyNumberFormat="1" applyFont="1" applyBorder="1" applyAlignment="1">
      <alignment horizontal="right" vertical="center"/>
      <protection locked="0"/>
    </xf>
    <xf numFmtId="0" fontId="6" fillId="0" borderId="7" xfId="49" applyFont="1" applyBorder="1" applyAlignment="1">
      <alignment horizontal="left" vertical="center" wrapText="1"/>
      <protection locked="0"/>
    </xf>
    <xf numFmtId="4" fontId="4" fillId="0" borderId="6" xfId="49" applyNumberFormat="1" applyFont="1" applyBorder="1" applyAlignment="1">
      <alignment horizontal="right" vertical="center"/>
      <protection locked="0"/>
    </xf>
    <xf numFmtId="9" fontId="4" fillId="0" borderId="7" xfId="49" applyNumberFormat="1" applyFont="1" applyBorder="1" applyAlignment="1">
      <alignment horizontal="right" vertical="center"/>
      <protection locked="0"/>
    </xf>
    <xf numFmtId="0" fontId="4" fillId="2" borderId="2" xfId="49" applyFont="1" applyFill="1" applyBorder="1" applyAlignment="1" applyProtection="1">
      <alignment horizontal="left" vertical="top" wrapText="1"/>
    </xf>
    <xf numFmtId="0" fontId="8" fillId="0" borderId="3" xfId="49" applyFont="1" applyBorder="1" applyAlignment="1" applyProtection="1">
      <alignment horizontal="center" vertical="center"/>
    </xf>
    <xf numFmtId="0" fontId="8" fillId="0" borderId="4" xfId="49" applyFont="1" applyBorder="1" applyAlignment="1" applyProtection="1">
      <alignment horizontal="center" vertical="center"/>
    </xf>
    <xf numFmtId="0" fontId="6" fillId="0" borderId="0" xfId="49" applyFont="1" applyAlignment="1" applyProtection="1"/>
    <xf numFmtId="0" fontId="4" fillId="0" borderId="0" xfId="49" applyFont="1" applyAlignment="1">
      <alignment horizontal="left" vertical="center"/>
      <protection locked="0"/>
    </xf>
    <xf numFmtId="0" fontId="7" fillId="0" borderId="0" xfId="49" applyFont="1" applyAlignment="1" applyProtection="1"/>
    <xf numFmtId="0" fontId="6" fillId="0" borderId="5" xfId="49" applyFont="1" applyBorder="1" applyAlignment="1" applyProtection="1">
      <alignment horizontal="center" vertical="center"/>
    </xf>
    <xf numFmtId="0" fontId="4" fillId="0" borderId="7" xfId="49" applyFont="1" applyBorder="1" applyAlignment="1" applyProtection="1">
      <alignment horizontal="left" vertical="center"/>
    </xf>
    <xf numFmtId="0" fontId="4" fillId="0" borderId="7" xfId="49" applyFont="1" applyBorder="1" applyAlignment="1" applyProtection="1">
      <alignment horizontal="center" vertical="center"/>
    </xf>
    <xf numFmtId="0" fontId="4" fillId="0" borderId="3" xfId="49" applyFont="1" applyBorder="1" applyAlignment="1" applyProtection="1">
      <alignment horizontal="left" vertical="center"/>
    </xf>
    <xf numFmtId="0" fontId="4" fillId="0" borderId="4" xfId="49" applyFont="1" applyBorder="1" applyAlignment="1" applyProtection="1">
      <alignment horizontal="center" vertical="center"/>
    </xf>
    <xf numFmtId="0" fontId="7" fillId="0" borderId="0" xfId="49" applyFont="1" applyProtection="1">
      <alignment vertical="top"/>
    </xf>
    <xf numFmtId="0" fontId="6" fillId="0" borderId="0" xfId="49" applyFont="1" applyAlignment="1" applyProtection="1">
      <alignment horizontal="right" vertical="center"/>
    </xf>
    <xf numFmtId="0" fontId="6" fillId="0" borderId="0" xfId="49" applyFont="1" applyAlignment="1" applyProtection="1">
      <alignment horizontal="right"/>
    </xf>
    <xf numFmtId="0" fontId="6" fillId="0" borderId="11" xfId="49" applyFont="1" applyBorder="1" applyAlignment="1" applyProtection="1">
      <alignment horizontal="center" vertical="center"/>
    </xf>
    <xf numFmtId="0" fontId="4" fillId="0" borderId="7" xfId="49" applyFont="1" applyBorder="1" applyAlignment="1">
      <alignment horizontal="center" vertical="center"/>
      <protection locked="0"/>
    </xf>
    <xf numFmtId="0" fontId="1" fillId="0" borderId="7" xfId="49" applyFont="1" applyBorder="1" applyAlignment="1" applyProtection="1"/>
    <xf numFmtId="4" fontId="4" fillId="0" borderId="7" xfId="49" applyNumberFormat="1" applyFont="1" applyBorder="1" applyAlignment="1">
      <alignment horizontal="center" vertical="center"/>
      <protection locked="0"/>
    </xf>
    <xf numFmtId="0" fontId="4" fillId="0" borderId="3" xfId="49" applyFont="1" applyBorder="1" applyAlignment="1" applyProtection="1">
      <alignment horizontal="center" vertical="center"/>
    </xf>
    <xf numFmtId="0" fontId="6" fillId="0" borderId="16" xfId="49" applyFont="1" applyBorder="1" applyAlignment="1" applyProtection="1">
      <alignment horizontal="center" vertical="center" wrapText="1"/>
    </xf>
    <xf numFmtId="49" fontId="1" fillId="0" borderId="0" xfId="49" applyNumberFormat="1" applyFont="1" applyAlignment="1" applyProtection="1"/>
    <xf numFmtId="49" fontId="22" fillId="0" borderId="0" xfId="49" applyNumberFormat="1" applyFont="1" applyAlignment="1" applyProtection="1"/>
    <xf numFmtId="0" fontId="22" fillId="0" borderId="0" xfId="49" applyFont="1" applyAlignment="1" applyProtection="1">
      <alignment horizontal="right"/>
    </xf>
    <xf numFmtId="0" fontId="13" fillId="0" borderId="0" xfId="49" applyFont="1" applyAlignment="1" applyProtection="1">
      <alignment horizontal="right"/>
    </xf>
    <xf numFmtId="0" fontId="23" fillId="0" borderId="0" xfId="49" applyFont="1" applyAlignment="1" applyProtection="1">
      <alignment horizontal="right"/>
    </xf>
    <xf numFmtId="49" fontId="6" fillId="0" borderId="1" xfId="49" applyNumberFormat="1" applyFont="1" applyBorder="1" applyAlignment="1" applyProtection="1">
      <alignment horizontal="center" vertical="center" wrapText="1"/>
    </xf>
    <xf numFmtId="49" fontId="6" fillId="0" borderId="5" xfId="49" applyNumberFormat="1" applyFont="1" applyBorder="1" applyAlignment="1" applyProtection="1">
      <alignment horizontal="center" vertical="center" wrapText="1"/>
    </xf>
    <xf numFmtId="49" fontId="6" fillId="0" borderId="7" xfId="49" applyNumberFormat="1" applyFont="1" applyBorder="1" applyAlignment="1" applyProtection="1">
      <alignment horizontal="center" vertical="center"/>
    </xf>
    <xf numFmtId="49" fontId="7" fillId="0" borderId="0" xfId="49" applyNumberFormat="1" applyFont="1" applyAlignment="1" applyProtection="1"/>
    <xf numFmtId="0" fontId="4" fillId="0" borderId="12" xfId="49" applyFont="1" applyBorder="1" applyAlignment="1">
      <alignment horizontal="left" vertical="center"/>
      <protection locked="0"/>
    </xf>
    <xf numFmtId="0" fontId="6" fillId="0" borderId="12" xfId="49" applyFont="1" applyBorder="1" applyAlignment="1" applyProtection="1">
      <alignment horizontal="left" vertical="center"/>
    </xf>
    <xf numFmtId="0" fontId="7" fillId="0" borderId="12" xfId="49" applyFont="1" applyBorder="1" applyAlignment="1" applyProtection="1"/>
    <xf numFmtId="0" fontId="6" fillId="0" borderId="5" xfId="49" applyFont="1" applyBorder="1" applyAlignment="1">
      <alignment horizontal="center" vertical="center" wrapText="1"/>
      <protection locked="0"/>
    </xf>
    <xf numFmtId="0" fontId="6" fillId="0" borderId="6" xfId="49" applyFont="1" applyBorder="1" applyAlignment="1">
      <alignment horizontal="center" vertical="center" wrapText="1"/>
      <protection locked="0"/>
    </xf>
    <xf numFmtId="0" fontId="8" fillId="0" borderId="6" xfId="49" applyFont="1" applyBorder="1" applyAlignment="1" applyProtection="1">
      <alignment horizontal="left" vertical="center" wrapText="1"/>
    </xf>
    <xf numFmtId="0" fontId="7" fillId="0" borderId="2" xfId="49" applyFont="1" applyBorder="1" applyAlignment="1">
      <alignment horizontal="center" vertical="center"/>
      <protection locked="0"/>
    </xf>
    <xf numFmtId="0" fontId="8" fillId="0" borderId="3" xfId="49" applyFont="1" applyBorder="1" applyAlignment="1">
      <alignment horizontal="left" vertical="center"/>
      <protection locked="0"/>
    </xf>
    <xf numFmtId="0" fontId="8" fillId="0" borderId="4" xfId="49" applyFont="1" applyBorder="1" applyAlignment="1">
      <alignment horizontal="left" vertical="center"/>
      <protection locked="0"/>
    </xf>
    <xf numFmtId="0" fontId="4" fillId="0" borderId="7" xfId="49" applyFont="1" applyBorder="1" applyAlignment="1">
      <alignment horizontal="left" vertical="center"/>
      <protection locked="0"/>
    </xf>
    <xf numFmtId="0" fontId="4" fillId="0" borderId="12" xfId="49" applyFont="1" applyBorder="1" applyAlignment="1" applyProtection="1">
      <alignment horizontal="left" vertical="center"/>
    </xf>
    <xf numFmtId="0" fontId="8" fillId="0" borderId="7" xfId="49" applyFont="1" applyBorder="1" applyAlignment="1">
      <alignment horizontal="left" vertical="top" wrapText="1"/>
      <protection locked="0"/>
    </xf>
    <xf numFmtId="4" fontId="4" fillId="0" borderId="7" xfId="49" applyNumberFormat="1" applyFont="1" applyBorder="1" applyAlignment="1">
      <alignment horizontal="right" vertical="center" wrapText="1"/>
      <protection locked="0"/>
    </xf>
    <xf numFmtId="0" fontId="8" fillId="0" borderId="7" xfId="49" applyFont="1" applyBorder="1" applyAlignment="1" applyProtection="1">
      <alignment horizontal="left" vertical="top" wrapText="1"/>
    </xf>
    <xf numFmtId="4" fontId="4" fillId="0" borderId="7" xfId="49" applyNumberFormat="1" applyFont="1" applyBorder="1" applyAlignment="1" applyProtection="1">
      <alignment horizontal="right" vertical="center" wrapText="1"/>
    </xf>
    <xf numFmtId="0" fontId="1" fillId="0" borderId="0" xfId="49" applyFont="1" applyAlignment="1" applyProtection="1">
      <alignment horizontal="center"/>
    </xf>
    <xf numFmtId="0" fontId="6" fillId="0" borderId="0" xfId="49" applyFont="1" applyAlignment="1" applyProtection="1">
      <alignment horizontal="center"/>
    </xf>
    <xf numFmtId="0" fontId="6" fillId="0" borderId="12" xfId="49" applyFont="1" applyBorder="1" applyAlignment="1" applyProtection="1">
      <alignment horizontal="center" vertical="center"/>
    </xf>
    <xf numFmtId="0" fontId="8" fillId="0" borderId="1" xfId="49" applyFont="1" applyBorder="1" applyAlignment="1">
      <alignment vertical="center" wrapText="1"/>
      <protection locked="0"/>
    </xf>
    <xf numFmtId="0" fontId="8" fillId="0" borderId="1" xfId="49" applyFont="1" applyBorder="1" applyAlignment="1">
      <alignment horizontal="center" vertical="center" wrapText="1"/>
      <protection locked="0"/>
    </xf>
    <xf numFmtId="0" fontId="8" fillId="0" borderId="5" xfId="49" applyFont="1" applyBorder="1" applyAlignment="1">
      <alignment horizontal="center" vertical="center" wrapText="1"/>
      <protection locked="0"/>
    </xf>
    <xf numFmtId="0" fontId="8" fillId="0" borderId="6" xfId="49" applyFont="1" applyBorder="1" applyAlignment="1">
      <alignment horizontal="center" vertical="center" wrapText="1"/>
      <protection locked="0"/>
    </xf>
    <xf numFmtId="0" fontId="8" fillId="0" borderId="1" xfId="49" applyFont="1" applyBorder="1" applyAlignment="1">
      <alignment horizontal="left" vertical="center" wrapText="1"/>
      <protection locked="0"/>
    </xf>
    <xf numFmtId="0" fontId="8" fillId="0" borderId="17" xfId="49" applyFont="1" applyBorder="1" applyAlignment="1">
      <alignment horizontal="center" vertical="center" wrapText="1"/>
      <protection locked="0"/>
    </xf>
    <xf numFmtId="0" fontId="8" fillId="0" borderId="18" xfId="49" applyFont="1" applyBorder="1" applyAlignment="1">
      <alignment horizontal="center" vertical="center" wrapText="1"/>
      <protection locked="0"/>
    </xf>
    <xf numFmtId="0" fontId="8" fillId="0" borderId="15" xfId="49" applyFont="1" applyBorder="1" applyAlignment="1">
      <alignment horizontal="left" vertical="center" wrapText="1"/>
      <protection locked="0"/>
    </xf>
    <xf numFmtId="0" fontId="8" fillId="0" borderId="4" xfId="49" applyFont="1" applyBorder="1" applyAlignment="1">
      <alignment horizontal="left" vertical="center" wrapText="1"/>
      <protection locked="0"/>
    </xf>
    <xf numFmtId="0" fontId="8" fillId="0" borderId="19" xfId="49" applyFont="1" applyBorder="1" applyAlignment="1">
      <alignment horizontal="center" vertical="center" wrapText="1"/>
      <protection locked="0"/>
    </xf>
    <xf numFmtId="0" fontId="8" fillId="0" borderId="20" xfId="49" applyFont="1" applyBorder="1" applyAlignment="1">
      <alignment horizontal="center" vertical="center" wrapText="1"/>
      <protection locked="0"/>
    </xf>
    <xf numFmtId="0" fontId="8" fillId="0" borderId="18" xfId="49" applyFont="1" applyBorder="1" applyAlignment="1">
      <alignment horizontal="left" vertical="center" wrapText="1"/>
      <protection locked="0"/>
    </xf>
    <xf numFmtId="0" fontId="8" fillId="0" borderId="21" xfId="49" applyFont="1" applyBorder="1" applyAlignment="1">
      <alignment horizontal="center" vertical="center" wrapText="1"/>
      <protection locked="0"/>
    </xf>
    <xf numFmtId="0" fontId="8" fillId="0" borderId="13" xfId="49" applyFont="1" applyBorder="1" applyAlignment="1">
      <alignment horizontal="left" vertical="center" wrapText="1"/>
      <protection locked="0"/>
    </xf>
    <xf numFmtId="0" fontId="8" fillId="0" borderId="22" xfId="49" applyFont="1" applyBorder="1" applyAlignment="1">
      <alignment horizontal="center" vertical="center" wrapText="1"/>
      <protection locked="0"/>
    </xf>
    <xf numFmtId="0" fontId="8" fillId="0" borderId="10" xfId="49" applyFont="1" applyBorder="1" applyAlignment="1">
      <alignment horizontal="center" vertical="center" wrapText="1"/>
      <protection locked="0"/>
    </xf>
    <xf numFmtId="0" fontId="8" fillId="0" borderId="14" xfId="49" applyFont="1" applyBorder="1" applyAlignment="1">
      <alignment horizontal="center" vertical="center" wrapText="1"/>
      <protection locked="0"/>
    </xf>
    <xf numFmtId="0" fontId="8" fillId="0" borderId="13" xfId="49" applyFont="1" applyBorder="1" applyAlignment="1">
      <alignment horizontal="center" vertical="center" wrapText="1"/>
      <protection locked="0"/>
    </xf>
    <xf numFmtId="0" fontId="8" fillId="0" borderId="23" xfId="49" applyFont="1" applyBorder="1" applyAlignment="1">
      <alignment horizontal="center" vertical="center" wrapText="1"/>
      <protection locked="0"/>
    </xf>
    <xf numFmtId="0" fontId="8" fillId="0" borderId="15" xfId="49" applyFont="1" applyBorder="1" applyAlignment="1">
      <alignment horizontal="center" vertical="center" wrapText="1"/>
      <protection locked="0"/>
    </xf>
    <xf numFmtId="0" fontId="8" fillId="0" borderId="5" xfId="49" applyFont="1" applyBorder="1" applyAlignment="1">
      <alignment vertical="center" wrapText="1"/>
      <protection locked="0"/>
    </xf>
    <xf numFmtId="0" fontId="8" fillId="0" borderId="7" xfId="49" applyFont="1" applyBorder="1" applyAlignment="1">
      <alignment vertical="center" wrapText="1"/>
      <protection locked="0"/>
    </xf>
    <xf numFmtId="0" fontId="8" fillId="0" borderId="16" xfId="49" applyFont="1" applyBorder="1" applyAlignment="1">
      <alignment horizontal="center" vertical="center" wrapText="1"/>
      <protection locked="0"/>
    </xf>
    <xf numFmtId="0" fontId="8" fillId="0" borderId="4" xfId="49" applyFont="1" applyBorder="1" applyAlignment="1">
      <alignment vertical="center" wrapText="1"/>
      <protection locked="0"/>
    </xf>
    <xf numFmtId="0" fontId="1" fillId="0" borderId="0" xfId="49" applyFont="1" applyProtection="1">
      <alignment vertical="top"/>
    </xf>
    <xf numFmtId="0" fontId="11" fillId="0" borderId="0" xfId="49" applyFont="1" applyAlignment="1" applyProtection="1">
      <alignment horizontal="center" vertical="center"/>
    </xf>
    <xf numFmtId="49" fontId="6" fillId="0" borderId="2" xfId="49" applyNumberFormat="1" applyFont="1" applyBorder="1" applyAlignment="1" applyProtection="1">
      <alignment horizontal="center" vertical="center" wrapText="1"/>
    </xf>
    <xf numFmtId="49" fontId="6" fillId="0" borderId="3" xfId="49" applyNumberFormat="1" applyFont="1" applyBorder="1" applyAlignment="1" applyProtection="1">
      <alignment horizontal="center" vertical="center" wrapText="1"/>
    </xf>
    <xf numFmtId="49" fontId="6" fillId="0" borderId="8" xfId="49" applyNumberFormat="1" applyFont="1" applyBorder="1" applyAlignment="1" applyProtection="1">
      <alignment horizontal="center" vertical="center"/>
    </xf>
    <xf numFmtId="0" fontId="6" fillId="0" borderId="10" xfId="49" applyFont="1" applyBorder="1" applyAlignment="1" applyProtection="1">
      <alignment horizontal="center" vertical="center"/>
    </xf>
    <xf numFmtId="49" fontId="6" fillId="0" borderId="2" xfId="49" applyNumberFormat="1" applyFont="1" applyBorder="1" applyAlignment="1" applyProtection="1">
      <alignment horizontal="center" vertical="center"/>
    </xf>
    <xf numFmtId="49" fontId="6" fillId="0" borderId="15" xfId="49" applyNumberFormat="1" applyFont="1" applyBorder="1" applyAlignment="1" applyProtection="1">
      <alignment horizontal="center" vertical="center"/>
    </xf>
    <xf numFmtId="49" fontId="6" fillId="0" borderId="11" xfId="49" applyNumberFormat="1" applyFont="1" applyBorder="1" applyAlignment="1" applyProtection="1">
      <alignment horizontal="center" vertical="center"/>
    </xf>
    <xf numFmtId="0" fontId="8" fillId="0" borderId="7" xfId="49" applyFont="1" applyBorder="1" applyAlignment="1">
      <alignment horizontal="center" vertical="center" wrapText="1"/>
      <protection locked="0"/>
    </xf>
    <xf numFmtId="176" fontId="4" fillId="0" borderId="15" xfId="49" applyNumberFormat="1" applyFont="1" applyBorder="1" applyAlignment="1">
      <alignment horizontal="right" vertical="center"/>
      <protection locked="0"/>
    </xf>
    <xf numFmtId="176" fontId="1" fillId="0" borderId="15" xfId="49" applyNumberFormat="1" applyFont="1" applyBorder="1" applyAlignment="1" applyProtection="1"/>
    <xf numFmtId="0" fontId="1" fillId="0" borderId="15" xfId="49" applyFont="1" applyBorder="1" applyAlignment="1" applyProtection="1"/>
    <xf numFmtId="49" fontId="1" fillId="0" borderId="0" xfId="49" applyNumberFormat="1" applyFont="1" applyAlignment="1" applyProtection="1">
      <alignment horizontal="center"/>
    </xf>
    <xf numFmtId="49" fontId="6" fillId="0" borderId="11" xfId="49" applyNumberFormat="1" applyFont="1" applyBorder="1" applyAlignment="1" applyProtection="1">
      <alignment horizontal="center" vertical="center" wrapText="1"/>
    </xf>
    <xf numFmtId="49" fontId="6" fillId="0" borderId="12" xfId="49" applyNumberFormat="1" applyFont="1" applyBorder="1" applyAlignment="1" applyProtection="1">
      <alignment horizontal="center" vertical="center" wrapText="1"/>
    </xf>
    <xf numFmtId="49" fontId="6" fillId="0" borderId="13" xfId="49" applyNumberFormat="1" applyFont="1" applyBorder="1" applyAlignment="1" applyProtection="1">
      <alignment horizontal="center" vertical="center" wrapText="1"/>
    </xf>
    <xf numFmtId="0" fontId="7" fillId="0" borderId="13" xfId="49" applyFont="1" applyBorder="1" applyAlignment="1" applyProtection="1">
      <alignment horizontal="center" vertical="center"/>
    </xf>
    <xf numFmtId="49" fontId="8" fillId="0" borderId="7" xfId="49" applyNumberFormat="1" applyFont="1" applyBorder="1" applyAlignment="1" applyProtection="1">
      <alignment horizontal="center" vertical="center"/>
    </xf>
    <xf numFmtId="49" fontId="8" fillId="0" borderId="4" xfId="49" applyNumberFormat="1" applyFont="1" applyBorder="1" applyAlignment="1" applyProtection="1">
      <alignment horizontal="center" vertical="center"/>
    </xf>
    <xf numFmtId="4" fontId="8" fillId="0" borderId="7" xfId="49" applyNumberFormat="1" applyFont="1" applyBorder="1" applyAlignment="1" applyProtection="1"/>
    <xf numFmtId="49" fontId="1" fillId="0" borderId="7" xfId="49" applyNumberFormat="1" applyFont="1" applyBorder="1" applyAlignment="1" applyProtection="1"/>
    <xf numFmtId="49" fontId="1" fillId="0" borderId="7" xfId="49" applyNumberFormat="1" applyFont="1" applyBorder="1" applyAlignment="1" applyProtection="1">
      <alignment horizontal="center"/>
    </xf>
    <xf numFmtId="0" fontId="5" fillId="0" borderId="2" xfId="49" applyFont="1" applyBorder="1" applyAlignment="1" applyProtection="1">
      <alignment horizontal="center" vertical="center"/>
    </xf>
    <xf numFmtId="0" fontId="24" fillId="0" borderId="3" xfId="49" applyFont="1" applyBorder="1" applyAlignment="1" applyProtection="1">
      <alignment horizontal="center" vertical="center"/>
    </xf>
    <xf numFmtId="0" fontId="24" fillId="0" borderId="4" xfId="49" applyFont="1" applyBorder="1" applyAlignment="1" applyProtection="1">
      <alignment horizontal="center" vertical="center"/>
    </xf>
    <xf numFmtId="4" fontId="25" fillId="0" borderId="7" xfId="49" applyNumberFormat="1" applyFont="1" applyBorder="1" applyAlignment="1">
      <alignment horizontal="right" vertical="center"/>
      <protection locked="0"/>
    </xf>
    <xf numFmtId="4" fontId="8" fillId="0" borderId="7" xfId="49" applyNumberFormat="1" applyFont="1" applyBorder="1" applyAlignment="1">
      <protection locked="0"/>
    </xf>
    <xf numFmtId="49" fontId="7" fillId="0" borderId="0" xfId="49" applyNumberFormat="1" applyFont="1" applyAlignment="1" applyProtection="1">
      <alignment horizontal="center"/>
    </xf>
    <xf numFmtId="49" fontId="6" fillId="0" borderId="4" xfId="49" applyNumberFormat="1" applyFont="1" applyBorder="1" applyAlignment="1" applyProtection="1">
      <alignment horizontal="center" vertical="center" wrapText="1"/>
    </xf>
    <xf numFmtId="0" fontId="26" fillId="0" borderId="0" xfId="49" applyFont="1" applyAlignment="1" applyProtection="1">
      <alignment horizontal="center" vertical="center"/>
    </xf>
    <xf numFmtId="0" fontId="27" fillId="0" borderId="0" xfId="49" applyFont="1" applyAlignment="1" applyProtection="1">
      <alignment horizontal="center" vertical="center"/>
    </xf>
    <xf numFmtId="0" fontId="6" fillId="0" borderId="1" xfId="49" applyFont="1" applyBorder="1" applyAlignment="1">
      <alignment horizontal="center" vertical="center"/>
      <protection locked="0"/>
    </xf>
    <xf numFmtId="0" fontId="4" fillId="0" borderId="7" xfId="49" applyFont="1" applyBorder="1" applyAlignment="1">
      <alignment vertical="center"/>
      <protection locked="0"/>
    </xf>
    <xf numFmtId="0" fontId="25" fillId="0" borderId="7" xfId="49" applyFont="1" applyBorder="1" applyAlignment="1" applyProtection="1">
      <alignment horizontal="center" vertical="center"/>
    </xf>
    <xf numFmtId="0" fontId="25" fillId="0" borderId="7" xfId="49" applyFont="1" applyBorder="1" applyAlignment="1" applyProtection="1">
      <alignment horizontal="right" vertical="center"/>
    </xf>
    <xf numFmtId="0" fontId="25" fillId="0" borderId="7" xfId="49" applyFont="1" applyBorder="1" applyAlignment="1">
      <alignment horizontal="center" vertical="center"/>
      <protection locked="0"/>
    </xf>
    <xf numFmtId="4" fontId="25" fillId="0" borderId="7" xfId="49" applyNumberFormat="1" applyFont="1" applyBorder="1" applyAlignment="1" applyProtection="1">
      <alignment horizontal="right" vertical="center"/>
    </xf>
    <xf numFmtId="0" fontId="6" fillId="0" borderId="0" xfId="49" applyFont="1" applyAlignment="1" applyProtection="1">
      <alignment wrapText="1"/>
    </xf>
    <xf numFmtId="0" fontId="1" fillId="0" borderId="4" xfId="49" applyFont="1" applyBorder="1" applyAlignment="1" applyProtection="1">
      <alignment horizontal="center" vertical="center" wrapText="1"/>
    </xf>
    <xf numFmtId="0" fontId="8" fillId="0" borderId="0" xfId="49" applyFont="1" applyAlignment="1">
      <alignment horizontal="center" vertical="center"/>
      <protection locked="0"/>
    </xf>
    <xf numFmtId="0" fontId="7" fillId="0" borderId="0" xfId="49" applyFont="1" applyAlignment="1">
      <alignment horizontal="center" vertical="center"/>
      <protection locked="0"/>
    </xf>
    <xf numFmtId="0" fontId="1" fillId="0" borderId="0" xfId="49" applyFont="1" applyAlignment="1" applyProtection="1">
      <alignment horizontal="center" vertical="center"/>
    </xf>
    <xf numFmtId="0" fontId="7" fillId="0" borderId="0" xfId="49" applyFont="1" applyAlignment="1" applyProtection="1">
      <alignment horizontal="center" vertical="center"/>
    </xf>
    <xf numFmtId="0" fontId="1" fillId="0" borderId="0" xfId="49" applyFont="1" applyAlignment="1">
      <alignment horizontal="center" vertical="center"/>
      <protection locked="0"/>
    </xf>
    <xf numFmtId="0" fontId="10" fillId="0" borderId="0" xfId="49" applyFont="1" applyAlignment="1">
      <alignment horizontal="center" vertical="center"/>
      <protection locked="0"/>
    </xf>
    <xf numFmtId="0" fontId="6" fillId="0" borderId="0" xfId="49" applyFont="1" applyAlignment="1">
      <alignment horizontal="left" vertical="center"/>
      <protection locked="0"/>
    </xf>
    <xf numFmtId="0" fontId="7" fillId="0" borderId="10" xfId="49" applyFont="1" applyBorder="1" applyAlignment="1">
      <alignment horizontal="center" vertical="center" wrapText="1"/>
      <protection locked="0"/>
    </xf>
    <xf numFmtId="0" fontId="5" fillId="0" borderId="3" xfId="49" applyFont="1" applyBorder="1" applyAlignment="1">
      <alignment horizontal="center" vertical="center" wrapText="1"/>
      <protection locked="0"/>
    </xf>
    <xf numFmtId="0" fontId="5" fillId="0" borderId="3" xfId="49" applyFont="1" applyBorder="1" applyAlignment="1" applyProtection="1">
      <alignment horizontal="center" vertical="center" wrapText="1"/>
    </xf>
    <xf numFmtId="0" fontId="5" fillId="0" borderId="3" xfId="49" applyFont="1" applyBorder="1" applyAlignment="1">
      <alignment horizontal="center" vertical="center"/>
      <protection locked="0"/>
    </xf>
    <xf numFmtId="0" fontId="7" fillId="0" borderId="14" xfId="49" applyFont="1" applyBorder="1" applyAlignment="1" applyProtection="1">
      <alignment horizontal="center" vertical="center" wrapText="1"/>
    </xf>
    <xf numFmtId="0" fontId="7" fillId="0" borderId="12" xfId="49" applyFont="1" applyBorder="1" applyAlignment="1">
      <alignment horizontal="center" vertical="center"/>
      <protection locked="0"/>
    </xf>
    <xf numFmtId="0" fontId="13" fillId="0" borderId="7" xfId="49" applyFont="1" applyBorder="1" applyAlignment="1" applyProtection="1">
      <alignment horizontal="center" vertical="center"/>
    </xf>
    <xf numFmtId="0" fontId="13" fillId="0" borderId="1" xfId="49" applyFont="1" applyBorder="1" applyAlignment="1" applyProtection="1">
      <alignment horizontal="center" vertical="center"/>
    </xf>
    <xf numFmtId="0" fontId="13" fillId="0" borderId="2" xfId="49" applyFont="1" applyBorder="1" applyAlignment="1" applyProtection="1">
      <alignment horizontal="center" vertical="center"/>
    </xf>
    <xf numFmtId="4" fontId="4" fillId="0" borderId="15" xfId="49" applyNumberFormat="1" applyFont="1" applyBorder="1" applyAlignment="1">
      <alignment horizontal="center" vertical="center"/>
      <protection locked="0"/>
    </xf>
    <xf numFmtId="0" fontId="1" fillId="0" borderId="15" xfId="49" applyFont="1" applyBorder="1" applyAlignment="1" applyProtection="1">
      <alignment horizontal="center" vertical="center"/>
    </xf>
    <xf numFmtId="0" fontId="7" fillId="0" borderId="15" xfId="49" applyFont="1" applyBorder="1" applyAlignment="1" applyProtection="1">
      <alignment horizontal="center" vertical="center"/>
    </xf>
    <xf numFmtId="0" fontId="1" fillId="0" borderId="2" xfId="49" applyFont="1" applyBorder="1" applyAlignment="1" applyProtection="1">
      <alignment horizontal="center" vertical="center"/>
    </xf>
    <xf numFmtId="0" fontId="4" fillId="0" borderId="0" xfId="49" applyFont="1" applyAlignment="1">
      <alignment horizontal="center" vertical="center"/>
      <protection locked="0"/>
    </xf>
    <xf numFmtId="0" fontId="13" fillId="0" borderId="0" xfId="49" applyFont="1" applyAlignment="1">
      <alignment horizontal="center" vertical="center"/>
      <protection locked="0"/>
    </xf>
    <xf numFmtId="0" fontId="6" fillId="0" borderId="0" xfId="49" applyFont="1" applyAlignment="1">
      <alignment horizontal="center" vertical="center"/>
      <protection locked="0"/>
    </xf>
    <xf numFmtId="0" fontId="5" fillId="0" borderId="1" xfId="49" applyFont="1" applyBorder="1" applyAlignment="1">
      <alignment horizontal="center" vertical="center" wrapText="1"/>
      <protection locked="0"/>
    </xf>
    <xf numFmtId="0" fontId="5" fillId="0" borderId="5" xfId="49" applyFont="1" applyBorder="1" applyAlignment="1">
      <alignment horizontal="center" vertical="center" wrapText="1"/>
      <protection locked="0"/>
    </xf>
    <xf numFmtId="0" fontId="5" fillId="0" borderId="6" xfId="49" applyFont="1" applyBorder="1" applyAlignment="1">
      <alignment horizontal="center" vertical="center"/>
      <protection locked="0"/>
    </xf>
    <xf numFmtId="0" fontId="8" fillId="0" borderId="15" xfId="49" applyFont="1" applyBorder="1" applyAlignment="1">
      <alignment horizontal="center" vertical="center"/>
      <protection locked="0"/>
    </xf>
    <xf numFmtId="0" fontId="13" fillId="0" borderId="0" xfId="49" applyFont="1" applyAlignment="1" applyProtection="1"/>
    <xf numFmtId="0" fontId="12" fillId="0" borderId="0" xfId="49" applyFont="1" applyAlignment="1" applyProtection="1">
      <alignment horizontal="center" vertical="top"/>
    </xf>
    <xf numFmtId="0" fontId="4" fillId="0" borderId="6" xfId="49" applyFont="1" applyBorder="1" applyAlignment="1" applyProtection="1">
      <alignment horizontal="left" vertical="center"/>
    </xf>
    <xf numFmtId="4" fontId="4" fillId="0" borderId="11" xfId="49" applyNumberFormat="1" applyFont="1" applyBorder="1" applyAlignment="1">
      <alignment horizontal="right" vertical="center"/>
      <protection locked="0"/>
    </xf>
    <xf numFmtId="0" fontId="25" fillId="0" borderId="6" xfId="49" applyFont="1" applyBorder="1" applyAlignment="1" applyProtection="1">
      <alignment horizontal="center" vertical="center"/>
    </xf>
    <xf numFmtId="4" fontId="4" fillId="0" borderId="11" xfId="49" applyNumberFormat="1" applyFont="1" applyBorder="1" applyAlignment="1" applyProtection="1">
      <alignment horizontal="right" vertical="center"/>
    </xf>
    <xf numFmtId="0" fontId="25" fillId="0" borderId="6" xfId="49" applyFont="1" applyBorder="1" applyAlignment="1">
      <alignment horizontal="center" vertical="center"/>
      <protection locked="0"/>
    </xf>
    <xf numFmtId="4" fontId="25" fillId="0" borderId="11" xfId="49" applyNumberFormat="1" applyFont="1" applyBorder="1" applyAlignment="1" applyProtection="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ummaryRight="0"/>
    <pageSetUpPr fitToPage="1"/>
  </sheetPr>
  <dimension ref="A1:D19"/>
  <sheetViews>
    <sheetView tabSelected="1" workbookViewId="0">
      <selection activeCell="A5" sqref="A5:A6"/>
    </sheetView>
  </sheetViews>
  <sheetFormatPr defaultColWidth="8" defaultRowHeight="14.25" customHeight="1" outlineLevelCol="3"/>
  <cols>
    <col min="1" max="1" width="39.552380952381" style="1" customWidth="1"/>
    <col min="2" max="2" width="43.1047619047619" style="1" customWidth="1"/>
    <col min="3" max="3" width="40.4380952380952" style="1" customWidth="1"/>
    <col min="4" max="4" width="46.1047619047619" style="1" customWidth="1"/>
    <col min="5" max="5" width="8" style="41" customWidth="1"/>
    <col min="6" max="16384" width="8" style="41"/>
  </cols>
  <sheetData>
    <row r="1" ht="13.5" customHeight="1" spans="1:4">
      <c r="A1" s="242"/>
      <c r="B1" s="242"/>
      <c r="C1" s="242"/>
      <c r="D1" s="31" t="s">
        <v>0</v>
      </c>
    </row>
    <row r="2" ht="36" customHeight="1" spans="1:4">
      <c r="A2" s="176" t="s">
        <v>1</v>
      </c>
      <c r="B2" s="243"/>
      <c r="C2" s="243"/>
      <c r="D2" s="243"/>
    </row>
    <row r="3" ht="21" customHeight="1" spans="1:4">
      <c r="A3" s="4" t="s">
        <v>2</v>
      </c>
      <c r="B3" s="206"/>
      <c r="C3" s="206"/>
      <c r="D3" s="31" t="s">
        <v>3</v>
      </c>
    </row>
    <row r="4" ht="19.5" customHeight="1" spans="1:4">
      <c r="A4" s="38" t="s">
        <v>4</v>
      </c>
      <c r="B4" s="68"/>
      <c r="C4" s="38" t="s">
        <v>5</v>
      </c>
      <c r="D4" s="68"/>
    </row>
    <row r="5" ht="19.5" customHeight="1" spans="1:4">
      <c r="A5" s="66" t="s">
        <v>6</v>
      </c>
      <c r="B5" s="66" t="s">
        <v>7</v>
      </c>
      <c r="C5" s="66" t="s">
        <v>8</v>
      </c>
      <c r="D5" s="66" t="s">
        <v>7</v>
      </c>
    </row>
    <row r="6" ht="19.5" customHeight="1" spans="1:4">
      <c r="A6" s="69"/>
      <c r="B6" s="69"/>
      <c r="C6" s="69"/>
      <c r="D6" s="69"/>
    </row>
    <row r="7" ht="20.25" customHeight="1" spans="1:4">
      <c r="A7" s="111" t="s">
        <v>9</v>
      </c>
      <c r="B7" s="51">
        <v>17593080.92</v>
      </c>
      <c r="C7" s="111" t="s">
        <v>10</v>
      </c>
      <c r="D7" s="51">
        <v>10080</v>
      </c>
    </row>
    <row r="8" ht="20.25" customHeight="1" spans="1:4">
      <c r="A8" s="111" t="s">
        <v>11</v>
      </c>
      <c r="B8" s="51"/>
      <c r="C8" s="111" t="s">
        <v>12</v>
      </c>
      <c r="D8" s="51">
        <v>1767113.52</v>
      </c>
    </row>
    <row r="9" ht="20.25" customHeight="1" spans="1:4">
      <c r="A9" s="111" t="s">
        <v>13</v>
      </c>
      <c r="B9" s="51"/>
      <c r="C9" s="111" t="s">
        <v>14</v>
      </c>
      <c r="D9" s="51">
        <v>1159196.15</v>
      </c>
    </row>
    <row r="10" ht="20.25" customHeight="1" spans="1:4">
      <c r="A10" s="111" t="s">
        <v>15</v>
      </c>
      <c r="B10" s="98"/>
      <c r="C10" s="111" t="s">
        <v>16</v>
      </c>
      <c r="D10" s="51">
        <v>765065.88</v>
      </c>
    </row>
    <row r="11" ht="21.75" customHeight="1" spans="1:4">
      <c r="A11" s="111" t="s">
        <v>17</v>
      </c>
      <c r="B11" s="51"/>
      <c r="C11" s="111" t="s">
        <v>18</v>
      </c>
      <c r="D11" s="51">
        <v>5789905.51</v>
      </c>
    </row>
    <row r="12" ht="20.25" customHeight="1" spans="1:4">
      <c r="A12" s="111" t="s">
        <v>19</v>
      </c>
      <c r="B12" s="98"/>
      <c r="C12" s="111" t="s">
        <v>20</v>
      </c>
      <c r="D12" s="51">
        <v>649674.55</v>
      </c>
    </row>
    <row r="13" ht="20.25" customHeight="1" spans="1:4">
      <c r="A13" s="111" t="s">
        <v>21</v>
      </c>
      <c r="B13" s="98"/>
      <c r="C13" s="111" t="s">
        <v>22</v>
      </c>
      <c r="D13" s="51">
        <v>758887.29</v>
      </c>
    </row>
    <row r="14" ht="20.25" customHeight="1" spans="1:4">
      <c r="A14" s="111" t="s">
        <v>23</v>
      </c>
      <c r="B14" s="98"/>
      <c r="C14" s="111" t="s">
        <v>24</v>
      </c>
      <c r="D14" s="51">
        <v>5720724.38</v>
      </c>
    </row>
    <row r="15" ht="20.25" customHeight="1" spans="1:4">
      <c r="A15" s="244" t="s">
        <v>25</v>
      </c>
      <c r="B15" s="98"/>
      <c r="C15" s="111" t="s">
        <v>26</v>
      </c>
      <c r="D15" s="51">
        <v>1130781.87</v>
      </c>
    </row>
    <row r="16" ht="20.25" customHeight="1" spans="1:4">
      <c r="A16" s="244" t="s">
        <v>27</v>
      </c>
      <c r="B16" s="245"/>
      <c r="C16" s="111" t="s">
        <v>28</v>
      </c>
      <c r="D16" s="51">
        <v>343590.73</v>
      </c>
    </row>
    <row r="17" ht="20.25" customHeight="1" spans="1:4">
      <c r="A17" s="246" t="s">
        <v>29</v>
      </c>
      <c r="B17" s="51">
        <v>17593080.92</v>
      </c>
      <c r="C17" s="209" t="s">
        <v>30</v>
      </c>
      <c r="D17" s="212">
        <v>18095019.88</v>
      </c>
    </row>
    <row r="18" ht="20.25" customHeight="1" spans="1:4">
      <c r="A18" s="244" t="s">
        <v>31</v>
      </c>
      <c r="B18" s="247">
        <v>501938.96</v>
      </c>
      <c r="C18" s="111" t="s">
        <v>32</v>
      </c>
      <c r="D18" s="50"/>
    </row>
    <row r="19" ht="20.25" customHeight="1" spans="1:4">
      <c r="A19" s="248" t="s">
        <v>33</v>
      </c>
      <c r="B19" s="249">
        <v>18095019.88</v>
      </c>
      <c r="C19" s="209" t="s">
        <v>34</v>
      </c>
      <c r="D19" s="212">
        <v>18095019.88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ummaryRight="0"/>
  </sheetPr>
  <dimension ref="A1:N18"/>
  <sheetViews>
    <sheetView workbookViewId="0">
      <selection activeCell="F14" sqref="F14"/>
    </sheetView>
  </sheetViews>
  <sheetFormatPr defaultColWidth="7" defaultRowHeight="14.25" customHeight="1"/>
  <cols>
    <col min="1" max="1" width="40.4380952380952" style="217" customWidth="1"/>
    <col min="2" max="2" width="14.6666666666667" style="217" customWidth="1"/>
    <col min="3" max="7" width="11" style="217" customWidth="1"/>
    <col min="8" max="8" width="15.8857142857143" style="218" customWidth="1"/>
    <col min="9" max="11" width="11" style="217" customWidth="1"/>
    <col min="12" max="12" width="9.43809523809524" style="217" customWidth="1"/>
    <col min="13" max="13" width="11" style="217" customWidth="1"/>
    <col min="14" max="14" width="17.1047619047619" style="215" customWidth="1"/>
    <col min="15" max="15" width="7" style="218" customWidth="1"/>
    <col min="16" max="16384" width="7" style="218"/>
  </cols>
  <sheetData>
    <row r="1" s="215" customFormat="1" ht="12" customHeight="1" spans="1:14">
      <c r="A1" s="217"/>
      <c r="B1" s="217"/>
      <c r="C1" s="217"/>
      <c r="D1" s="217"/>
      <c r="E1" s="217"/>
      <c r="F1" s="217"/>
      <c r="G1" s="217"/>
      <c r="H1" s="219"/>
      <c r="I1" s="217"/>
      <c r="J1" s="217"/>
      <c r="K1" s="217"/>
      <c r="L1" s="217"/>
      <c r="M1" s="235" t="s">
        <v>35</v>
      </c>
      <c r="N1" s="236"/>
    </row>
    <row r="2" s="215" customFormat="1" ht="36" customHeight="1" spans="1:14">
      <c r="A2" s="176" t="s">
        <v>36</v>
      </c>
      <c r="B2" s="33"/>
      <c r="C2" s="33"/>
      <c r="D2" s="33"/>
      <c r="E2" s="33"/>
      <c r="F2" s="33"/>
      <c r="G2" s="33"/>
      <c r="H2" s="220"/>
      <c r="I2" s="33"/>
      <c r="J2" s="33"/>
      <c r="K2" s="33"/>
      <c r="L2" s="33"/>
      <c r="M2" s="33"/>
      <c r="N2" s="220"/>
    </row>
    <row r="3" s="216" customFormat="1" ht="13.5" customHeight="1" spans="1:14">
      <c r="A3" s="4" t="s">
        <v>2</v>
      </c>
      <c r="B3" s="44"/>
      <c r="C3" s="44"/>
      <c r="D3" s="44"/>
      <c r="E3" s="44"/>
      <c r="F3" s="44"/>
      <c r="G3" s="44"/>
      <c r="H3" s="221"/>
      <c r="I3" s="44"/>
      <c r="J3" s="44"/>
      <c r="K3" s="44"/>
      <c r="L3" s="44"/>
      <c r="M3" s="235" t="s">
        <v>3</v>
      </c>
      <c r="N3" s="237"/>
    </row>
    <row r="4" s="215" customFormat="1" ht="18.75" customHeight="1" spans="1:14">
      <c r="A4" s="222" t="s">
        <v>37</v>
      </c>
      <c r="B4" s="222" t="s">
        <v>38</v>
      </c>
      <c r="C4" s="223" t="s">
        <v>39</v>
      </c>
      <c r="D4" s="224"/>
      <c r="E4" s="224"/>
      <c r="F4" s="224"/>
      <c r="G4" s="224"/>
      <c r="H4" s="225"/>
      <c r="I4" s="224"/>
      <c r="J4" s="224"/>
      <c r="K4" s="224"/>
      <c r="L4" s="224"/>
      <c r="M4" s="224"/>
      <c r="N4" s="238" t="s">
        <v>31</v>
      </c>
    </row>
    <row r="5" s="215" customFormat="1" ht="18" customHeight="1" spans="1:14">
      <c r="A5" s="226"/>
      <c r="B5" s="226"/>
      <c r="C5" s="226" t="s">
        <v>40</v>
      </c>
      <c r="D5" s="226" t="s">
        <v>41</v>
      </c>
      <c r="E5" s="226" t="s">
        <v>42</v>
      </c>
      <c r="F5" s="226" t="s">
        <v>43</v>
      </c>
      <c r="G5" s="226" t="s">
        <v>44</v>
      </c>
      <c r="H5" s="227" t="s">
        <v>45</v>
      </c>
      <c r="I5" s="22" t="s">
        <v>46</v>
      </c>
      <c r="J5" s="22" t="s">
        <v>47</v>
      </c>
      <c r="K5" s="22" t="s">
        <v>48</v>
      </c>
      <c r="L5" s="22" t="s">
        <v>49</v>
      </c>
      <c r="M5" s="23" t="s">
        <v>50</v>
      </c>
      <c r="N5" s="239"/>
    </row>
    <row r="6" ht="38.25" customHeight="1" spans="1:14">
      <c r="A6" s="192"/>
      <c r="B6" s="192"/>
      <c r="C6" s="192"/>
      <c r="D6" s="192"/>
      <c r="E6" s="192"/>
      <c r="F6" s="192"/>
      <c r="G6" s="192"/>
      <c r="H6" s="192" t="s">
        <v>40</v>
      </c>
      <c r="I6" s="23" t="s">
        <v>46</v>
      </c>
      <c r="J6" s="23" t="s">
        <v>51</v>
      </c>
      <c r="K6" s="23" t="s">
        <v>48</v>
      </c>
      <c r="L6" s="23" t="s">
        <v>49</v>
      </c>
      <c r="M6" s="22" t="s">
        <v>50</v>
      </c>
      <c r="N6" s="240"/>
    </row>
    <row r="7" s="215" customFormat="1" ht="20.25" customHeight="1" spans="1:14">
      <c r="A7" s="228">
        <v>1</v>
      </c>
      <c r="B7" s="229">
        <v>2</v>
      </c>
      <c r="C7" s="229">
        <v>3</v>
      </c>
      <c r="D7" s="229">
        <v>4</v>
      </c>
      <c r="E7" s="229">
        <v>5</v>
      </c>
      <c r="F7" s="229">
        <v>6</v>
      </c>
      <c r="G7" s="229">
        <v>7</v>
      </c>
      <c r="H7" s="229">
        <v>8</v>
      </c>
      <c r="I7" s="229">
        <v>9</v>
      </c>
      <c r="J7" s="229">
        <v>10</v>
      </c>
      <c r="K7" s="229">
        <v>11</v>
      </c>
      <c r="L7" s="229">
        <v>12</v>
      </c>
      <c r="M7" s="229">
        <v>13</v>
      </c>
      <c r="N7" s="229">
        <v>14</v>
      </c>
    </row>
    <row r="8" s="215" customFormat="1" ht="20.25" customHeight="1" spans="1:14">
      <c r="A8" s="230" t="s">
        <v>52</v>
      </c>
      <c r="B8" s="231"/>
      <c r="C8" s="231"/>
      <c r="D8" s="231"/>
      <c r="E8" s="231"/>
      <c r="F8" s="231"/>
      <c r="G8" s="231"/>
      <c r="H8" s="231"/>
      <c r="I8" s="231"/>
      <c r="J8" s="231"/>
      <c r="K8" s="231"/>
      <c r="L8" s="231"/>
      <c r="M8" s="231"/>
      <c r="N8" s="231"/>
    </row>
    <row r="9" s="215" customFormat="1" ht="20.25" customHeight="1" spans="1:14">
      <c r="A9" s="230" t="s">
        <v>53</v>
      </c>
      <c r="B9" s="232">
        <v>9322988.08</v>
      </c>
      <c r="C9" s="232">
        <v>8893238.35</v>
      </c>
      <c r="D9" s="232">
        <v>8893238.35</v>
      </c>
      <c r="E9" s="231"/>
      <c r="F9" s="231"/>
      <c r="G9" s="231"/>
      <c r="H9" s="231"/>
      <c r="I9" s="231"/>
      <c r="J9" s="231"/>
      <c r="K9" s="231"/>
      <c r="L9" s="231"/>
      <c r="M9" s="231"/>
      <c r="N9" s="121">
        <v>429749.73</v>
      </c>
    </row>
    <row r="10" customHeight="1" spans="1:14">
      <c r="A10" s="230" t="s">
        <v>54</v>
      </c>
      <c r="B10" s="232">
        <v>1017816.3</v>
      </c>
      <c r="C10" s="232">
        <v>1017816.3</v>
      </c>
      <c r="D10" s="232">
        <v>1017816.3</v>
      </c>
      <c r="E10" s="232"/>
      <c r="F10" s="232"/>
      <c r="G10" s="232"/>
      <c r="H10" s="233"/>
      <c r="I10" s="232"/>
      <c r="J10" s="232"/>
      <c r="K10" s="232"/>
      <c r="L10" s="232"/>
      <c r="M10" s="232"/>
      <c r="N10" s="241"/>
    </row>
    <row r="11" customHeight="1" spans="1:14">
      <c r="A11" s="230" t="s">
        <v>55</v>
      </c>
      <c r="B11" s="232">
        <v>519512.34</v>
      </c>
      <c r="C11" s="232">
        <v>519512.34</v>
      </c>
      <c r="D11" s="232">
        <v>519512.34</v>
      </c>
      <c r="E11" s="232"/>
      <c r="F11" s="232"/>
      <c r="G11" s="232"/>
      <c r="H11" s="233"/>
      <c r="I11" s="232"/>
      <c r="J11" s="232"/>
      <c r="K11" s="232"/>
      <c r="L11" s="232"/>
      <c r="M11" s="232"/>
      <c r="N11" s="241"/>
    </row>
    <row r="12" customHeight="1" spans="1:14">
      <c r="A12" s="230" t="s">
        <v>56</v>
      </c>
      <c r="B12" s="232">
        <v>744243.69</v>
      </c>
      <c r="C12" s="232">
        <v>744243.69</v>
      </c>
      <c r="D12" s="232">
        <v>744243.69</v>
      </c>
      <c r="E12" s="232"/>
      <c r="F12" s="232"/>
      <c r="G12" s="232"/>
      <c r="H12" s="233"/>
      <c r="I12" s="232"/>
      <c r="J12" s="232"/>
      <c r="K12" s="232"/>
      <c r="L12" s="232"/>
      <c r="M12" s="232"/>
      <c r="N12" s="241"/>
    </row>
    <row r="13" customHeight="1" spans="1:14">
      <c r="A13" s="230" t="s">
        <v>57</v>
      </c>
      <c r="B13" s="232">
        <v>1369789.55</v>
      </c>
      <c r="C13" s="232">
        <v>1369789.55</v>
      </c>
      <c r="D13" s="232">
        <v>1369789.55</v>
      </c>
      <c r="E13" s="232"/>
      <c r="F13" s="232"/>
      <c r="G13" s="232"/>
      <c r="H13" s="233"/>
      <c r="I13" s="232"/>
      <c r="J13" s="232"/>
      <c r="K13" s="232"/>
      <c r="L13" s="232"/>
      <c r="M13" s="232"/>
      <c r="N13" s="241"/>
    </row>
    <row r="14" customHeight="1" spans="1:14">
      <c r="A14" s="230" t="s">
        <v>58</v>
      </c>
      <c r="B14" s="232">
        <v>881664.58</v>
      </c>
      <c r="C14" s="232">
        <v>881664.58</v>
      </c>
      <c r="D14" s="232">
        <v>881664.58</v>
      </c>
      <c r="E14" s="232"/>
      <c r="F14" s="232"/>
      <c r="G14" s="232"/>
      <c r="H14" s="233"/>
      <c r="I14" s="232"/>
      <c r="J14" s="232"/>
      <c r="K14" s="232"/>
      <c r="L14" s="232"/>
      <c r="M14" s="232"/>
      <c r="N14" s="241"/>
    </row>
    <row r="15" customHeight="1" spans="1:14">
      <c r="A15" s="230" t="s">
        <v>59</v>
      </c>
      <c r="B15" s="232">
        <f t="shared" ref="B15:B17" si="0">C15+N15</f>
        <v>2959426.5</v>
      </c>
      <c r="C15" s="232">
        <v>2932308.97</v>
      </c>
      <c r="D15" s="232">
        <v>2932308.97</v>
      </c>
      <c r="E15" s="232"/>
      <c r="F15" s="232"/>
      <c r="G15" s="232"/>
      <c r="H15" s="233"/>
      <c r="I15" s="232"/>
      <c r="J15" s="232"/>
      <c r="K15" s="232"/>
      <c r="L15" s="232"/>
      <c r="M15" s="232"/>
      <c r="N15" s="121">
        <v>27117.53</v>
      </c>
    </row>
    <row r="16" customHeight="1" spans="1:14">
      <c r="A16" s="230" t="s">
        <v>60</v>
      </c>
      <c r="B16" s="232">
        <f t="shared" si="0"/>
        <v>320616.61</v>
      </c>
      <c r="C16" s="232">
        <v>306938.91</v>
      </c>
      <c r="D16" s="232">
        <v>306938.91</v>
      </c>
      <c r="E16" s="232"/>
      <c r="F16" s="232"/>
      <c r="G16" s="232"/>
      <c r="H16" s="233"/>
      <c r="I16" s="232"/>
      <c r="J16" s="232"/>
      <c r="K16" s="232"/>
      <c r="L16" s="232"/>
      <c r="M16" s="232"/>
      <c r="N16" s="121">
        <v>13677.7</v>
      </c>
    </row>
    <row r="17" customHeight="1" spans="1:14">
      <c r="A17" s="230" t="s">
        <v>61</v>
      </c>
      <c r="B17" s="232">
        <f t="shared" si="0"/>
        <v>958962.23</v>
      </c>
      <c r="C17" s="232">
        <v>927568.23</v>
      </c>
      <c r="D17" s="232">
        <v>927568.23</v>
      </c>
      <c r="E17" s="232"/>
      <c r="F17" s="232"/>
      <c r="G17" s="232"/>
      <c r="H17" s="233"/>
      <c r="I17" s="232"/>
      <c r="J17" s="232"/>
      <c r="K17" s="232"/>
      <c r="L17" s="232"/>
      <c r="M17" s="232"/>
      <c r="N17" s="121">
        <v>31394</v>
      </c>
    </row>
    <row r="18" customHeight="1" spans="1:14">
      <c r="A18" s="234" t="s">
        <v>38</v>
      </c>
      <c r="B18" s="232">
        <f>SUM(B9:B17)</f>
        <v>18095019.88</v>
      </c>
      <c r="C18" s="232">
        <f>SUM(C9:C17)</f>
        <v>17593080.92</v>
      </c>
      <c r="D18" s="232">
        <f>SUM(D9:D17)</f>
        <v>17593080.92</v>
      </c>
      <c r="E18" s="232"/>
      <c r="F18" s="232"/>
      <c r="G18" s="232"/>
      <c r="H18" s="233"/>
      <c r="I18" s="232"/>
      <c r="J18" s="232"/>
      <c r="K18" s="232"/>
      <c r="L18" s="232"/>
      <c r="M18" s="232"/>
      <c r="N18" s="241">
        <v>501938.96</v>
      </c>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ummaryRight="0"/>
  </sheetPr>
  <dimension ref="A1:N87"/>
  <sheetViews>
    <sheetView workbookViewId="0">
      <selection activeCell="D87" sqref="D87:E87"/>
    </sheetView>
  </sheetViews>
  <sheetFormatPr defaultColWidth="8.88571428571429" defaultRowHeight="18" customHeight="1"/>
  <cols>
    <col min="1" max="1" width="20.1047619047619" style="1" customWidth="1"/>
    <col min="2" max="2" width="47.1047619047619" style="1" customWidth="1"/>
    <col min="3" max="5" width="15.6666666666667" style="1" customWidth="1"/>
    <col min="6" max="6" width="17" style="1" customWidth="1"/>
    <col min="7" max="7" width="18.552380952381" style="1" customWidth="1"/>
    <col min="8" max="8" width="15.6666666666667" style="1" customWidth="1"/>
    <col min="9" max="9" width="13.4380952380952" customWidth="1"/>
    <col min="10" max="14" width="15.6666666666667" style="1" customWidth="1"/>
    <col min="15" max="15" width="8.88571428571429" customWidth="1"/>
  </cols>
  <sheetData>
    <row r="1" s="1" customFormat="1" customHeight="1" spans="9:14">
      <c r="I1" s="175"/>
      <c r="N1" s="31" t="s">
        <v>62</v>
      </c>
    </row>
    <row r="2" s="1" customFormat="1" ht="27" customHeight="1" spans="1:14">
      <c r="A2" s="176" t="s">
        <v>63</v>
      </c>
      <c r="B2" s="33"/>
      <c r="C2" s="33"/>
      <c r="D2" s="33"/>
      <c r="E2" s="33"/>
      <c r="F2" s="33"/>
      <c r="G2" s="33"/>
      <c r="H2" s="33"/>
      <c r="I2" s="33"/>
      <c r="J2" s="33"/>
      <c r="K2" s="33"/>
      <c r="L2" s="33"/>
      <c r="M2" s="33"/>
      <c r="N2" s="33"/>
    </row>
    <row r="3" s="107" customFormat="1" customHeight="1" spans="1:14">
      <c r="A3" s="93" t="s">
        <v>2</v>
      </c>
      <c r="B3" s="64"/>
      <c r="C3" s="213"/>
      <c r="D3" s="213"/>
      <c r="E3" s="213"/>
      <c r="F3" s="213"/>
      <c r="G3" s="213"/>
      <c r="H3" s="213"/>
      <c r="J3" s="213"/>
      <c r="K3" s="213"/>
      <c r="N3" s="31" t="s">
        <v>3</v>
      </c>
    </row>
    <row r="4" s="1" customFormat="1" ht="32.25" customHeight="1" spans="1:14">
      <c r="A4" s="6" t="s">
        <v>64</v>
      </c>
      <c r="B4" s="6" t="s">
        <v>65</v>
      </c>
      <c r="C4" s="66" t="s">
        <v>38</v>
      </c>
      <c r="D4" s="38" t="s">
        <v>66</v>
      </c>
      <c r="E4" s="68"/>
      <c r="F4" s="6" t="s">
        <v>67</v>
      </c>
      <c r="G4" s="6" t="s">
        <v>68</v>
      </c>
      <c r="H4" s="6" t="s">
        <v>69</v>
      </c>
      <c r="I4" s="38" t="s">
        <v>45</v>
      </c>
      <c r="J4" s="8"/>
      <c r="K4" s="8"/>
      <c r="L4" s="8"/>
      <c r="M4" s="8"/>
      <c r="N4" s="9"/>
    </row>
    <row r="5" s="1" customFormat="1" ht="32.25" customHeight="1" spans="1:14">
      <c r="A5" s="11"/>
      <c r="B5" s="11"/>
      <c r="C5" s="69"/>
      <c r="D5" s="12" t="s">
        <v>70</v>
      </c>
      <c r="E5" s="12" t="s">
        <v>71</v>
      </c>
      <c r="F5" s="69"/>
      <c r="G5" s="11"/>
      <c r="H5" s="11"/>
      <c r="I5" s="69" t="s">
        <v>40</v>
      </c>
      <c r="J5" s="11" t="s">
        <v>72</v>
      </c>
      <c r="K5" s="11" t="s">
        <v>73</v>
      </c>
      <c r="L5" s="11" t="s">
        <v>74</v>
      </c>
      <c r="M5" s="11" t="s">
        <v>75</v>
      </c>
      <c r="N5" s="11" t="s">
        <v>76</v>
      </c>
    </row>
    <row r="6" s="1" customFormat="1" ht="16.5" customHeight="1" spans="1:14">
      <c r="A6" s="12">
        <v>1</v>
      </c>
      <c r="B6" s="12">
        <v>2</v>
      </c>
      <c r="C6" s="12">
        <v>3</v>
      </c>
      <c r="D6" s="12">
        <v>4</v>
      </c>
      <c r="E6" s="12">
        <v>5</v>
      </c>
      <c r="F6" s="12">
        <v>6</v>
      </c>
      <c r="G6" s="12">
        <v>7</v>
      </c>
      <c r="H6" s="12">
        <v>8</v>
      </c>
      <c r="I6" s="12">
        <v>9</v>
      </c>
      <c r="J6" s="12">
        <v>10</v>
      </c>
      <c r="K6" s="12">
        <v>11</v>
      </c>
      <c r="L6" s="12">
        <v>12</v>
      </c>
      <c r="M6" s="12">
        <v>13</v>
      </c>
      <c r="N6" s="12">
        <v>14</v>
      </c>
    </row>
    <row r="7" s="1" customFormat="1" ht="20.25" customHeight="1" spans="1:14">
      <c r="A7" s="59" t="s">
        <v>77</v>
      </c>
      <c r="B7" s="59" t="s">
        <v>78</v>
      </c>
      <c r="C7" s="98">
        <v>5789905.51</v>
      </c>
      <c r="D7" s="98">
        <v>5052865.51</v>
      </c>
      <c r="E7" s="98">
        <v>737040</v>
      </c>
      <c r="F7" s="98"/>
      <c r="G7" s="98"/>
      <c r="H7" s="98"/>
      <c r="I7" s="51"/>
      <c r="J7" s="98"/>
      <c r="K7" s="98"/>
      <c r="L7" s="98"/>
      <c r="M7" s="98"/>
      <c r="N7" s="98"/>
    </row>
    <row r="8" ht="20.25" customHeight="1" spans="1:14">
      <c r="A8" s="59" t="s">
        <v>79</v>
      </c>
      <c r="B8" s="59" t="s">
        <v>80</v>
      </c>
      <c r="C8" s="98">
        <v>309537.21</v>
      </c>
      <c r="D8" s="98">
        <v>231077.21</v>
      </c>
      <c r="E8" s="98">
        <v>78460</v>
      </c>
      <c r="F8" s="98"/>
      <c r="G8" s="98"/>
      <c r="H8" s="98"/>
      <c r="I8" s="51"/>
      <c r="J8" s="98"/>
      <c r="K8" s="98"/>
      <c r="L8" s="98"/>
      <c r="M8" s="98"/>
      <c r="N8" s="98"/>
    </row>
    <row r="9" ht="20.25" customHeight="1" spans="1:14">
      <c r="A9" s="59" t="s">
        <v>81</v>
      </c>
      <c r="B9" s="59" t="s">
        <v>82</v>
      </c>
      <c r="C9" s="98">
        <v>159077.21</v>
      </c>
      <c r="D9" s="98">
        <v>159077.21</v>
      </c>
      <c r="E9" s="98"/>
      <c r="F9" s="98"/>
      <c r="G9" s="98"/>
      <c r="H9" s="98"/>
      <c r="I9" s="51"/>
      <c r="J9" s="98"/>
      <c r="K9" s="98"/>
      <c r="L9" s="98"/>
      <c r="M9" s="98"/>
      <c r="N9" s="98"/>
    </row>
    <row r="10" ht="20.25" customHeight="1" spans="1:14">
      <c r="A10" s="59" t="s">
        <v>83</v>
      </c>
      <c r="B10" s="59" t="s">
        <v>84</v>
      </c>
      <c r="C10" s="98">
        <v>10000</v>
      </c>
      <c r="D10" s="98"/>
      <c r="E10" s="98">
        <v>10000</v>
      </c>
      <c r="F10" s="98"/>
      <c r="G10" s="98"/>
      <c r="H10" s="98"/>
      <c r="I10" s="51"/>
      <c r="J10" s="98"/>
      <c r="K10" s="98"/>
      <c r="L10" s="98"/>
      <c r="M10" s="98"/>
      <c r="N10" s="98"/>
    </row>
    <row r="11" ht="20.25" customHeight="1" spans="1:14">
      <c r="A11" s="59" t="s">
        <v>85</v>
      </c>
      <c r="B11" s="59" t="s">
        <v>86</v>
      </c>
      <c r="C11" s="98">
        <v>140460</v>
      </c>
      <c r="D11" s="98">
        <v>72000</v>
      </c>
      <c r="E11" s="98">
        <v>68460</v>
      </c>
      <c r="F11" s="98"/>
      <c r="G11" s="98"/>
      <c r="H11" s="98"/>
      <c r="I11" s="51"/>
      <c r="J11" s="98"/>
      <c r="K11" s="98"/>
      <c r="L11" s="98"/>
      <c r="M11" s="98"/>
      <c r="N11" s="98"/>
    </row>
    <row r="12" ht="20.25" customHeight="1" spans="1:14">
      <c r="A12" s="59" t="s">
        <v>87</v>
      </c>
      <c r="B12" s="59" t="s">
        <v>88</v>
      </c>
      <c r="C12" s="98">
        <v>13540</v>
      </c>
      <c r="D12" s="98"/>
      <c r="E12" s="98">
        <v>13540</v>
      </c>
      <c r="F12" s="98"/>
      <c r="G12" s="98"/>
      <c r="H12" s="98"/>
      <c r="I12" s="51"/>
      <c r="J12" s="98"/>
      <c r="K12" s="98"/>
      <c r="L12" s="98"/>
      <c r="M12" s="98"/>
      <c r="N12" s="98"/>
    </row>
    <row r="13" ht="20.25" customHeight="1" spans="1:14">
      <c r="A13" s="59" t="s">
        <v>89</v>
      </c>
      <c r="B13" s="59" t="s">
        <v>90</v>
      </c>
      <c r="C13" s="98">
        <v>13540</v>
      </c>
      <c r="D13" s="98"/>
      <c r="E13" s="98">
        <v>13540</v>
      </c>
      <c r="F13" s="98"/>
      <c r="G13" s="98"/>
      <c r="H13" s="98"/>
      <c r="I13" s="51"/>
      <c r="J13" s="98"/>
      <c r="K13" s="98"/>
      <c r="L13" s="98"/>
      <c r="M13" s="98"/>
      <c r="N13" s="98"/>
    </row>
    <row r="14" ht="20.25" customHeight="1" spans="1:14">
      <c r="A14" s="59" t="s">
        <v>91</v>
      </c>
      <c r="B14" s="59" t="s">
        <v>92</v>
      </c>
      <c r="C14" s="98">
        <v>3375908.71</v>
      </c>
      <c r="D14" s="98">
        <v>2990868.71</v>
      </c>
      <c r="E14" s="98">
        <v>385040</v>
      </c>
      <c r="F14" s="98"/>
      <c r="G14" s="98"/>
      <c r="H14" s="98"/>
      <c r="I14" s="51"/>
      <c r="J14" s="98"/>
      <c r="K14" s="98"/>
      <c r="L14" s="98"/>
      <c r="M14" s="98"/>
      <c r="N14" s="98"/>
    </row>
    <row r="15" ht="20.25" customHeight="1" spans="1:14">
      <c r="A15" s="59" t="s">
        <v>93</v>
      </c>
      <c r="B15" s="59" t="s">
        <v>82</v>
      </c>
      <c r="C15" s="98">
        <v>2961708.71</v>
      </c>
      <c r="D15" s="98">
        <v>2961708.71</v>
      </c>
      <c r="E15" s="98"/>
      <c r="F15" s="98"/>
      <c r="G15" s="98"/>
      <c r="H15" s="98"/>
      <c r="I15" s="51"/>
      <c r="J15" s="98"/>
      <c r="K15" s="98"/>
      <c r="L15" s="98"/>
      <c r="M15" s="98"/>
      <c r="N15" s="98"/>
    </row>
    <row r="16" ht="20.25" customHeight="1" spans="1:14">
      <c r="A16" s="59" t="s">
        <v>94</v>
      </c>
      <c r="B16" s="59" t="s">
        <v>95</v>
      </c>
      <c r="C16" s="98">
        <v>414200</v>
      </c>
      <c r="D16" s="98">
        <v>29160</v>
      </c>
      <c r="E16" s="98">
        <v>385040</v>
      </c>
      <c r="F16" s="98"/>
      <c r="G16" s="98"/>
      <c r="H16" s="98"/>
      <c r="I16" s="51"/>
      <c r="J16" s="98"/>
      <c r="K16" s="98"/>
      <c r="L16" s="98"/>
      <c r="M16" s="98"/>
      <c r="N16" s="98"/>
    </row>
    <row r="17" ht="20.25" customHeight="1" spans="1:14">
      <c r="A17" s="59" t="s">
        <v>96</v>
      </c>
      <c r="B17" s="59" t="s">
        <v>97</v>
      </c>
      <c r="C17" s="98">
        <v>551613.4</v>
      </c>
      <c r="D17" s="98">
        <v>551613.4</v>
      </c>
      <c r="E17" s="98"/>
      <c r="F17" s="98"/>
      <c r="G17" s="98"/>
      <c r="H17" s="98"/>
      <c r="I17" s="51"/>
      <c r="J17" s="98"/>
      <c r="K17" s="98"/>
      <c r="L17" s="98"/>
      <c r="M17" s="98"/>
      <c r="N17" s="98"/>
    </row>
    <row r="18" ht="20.25" customHeight="1" spans="1:14">
      <c r="A18" s="59" t="s">
        <v>98</v>
      </c>
      <c r="B18" s="59" t="s">
        <v>99</v>
      </c>
      <c r="C18" s="98">
        <v>551613.4</v>
      </c>
      <c r="D18" s="98">
        <v>551613.4</v>
      </c>
      <c r="E18" s="98"/>
      <c r="F18" s="98"/>
      <c r="G18" s="98"/>
      <c r="H18" s="98"/>
      <c r="I18" s="51"/>
      <c r="J18" s="98"/>
      <c r="K18" s="98"/>
      <c r="L18" s="98"/>
      <c r="M18" s="98"/>
      <c r="N18" s="98"/>
    </row>
    <row r="19" ht="20.25" customHeight="1" spans="1:14">
      <c r="A19" s="59" t="s">
        <v>100</v>
      </c>
      <c r="B19" s="59" t="s">
        <v>101</v>
      </c>
      <c r="C19" s="98">
        <v>380357.53</v>
      </c>
      <c r="D19" s="98">
        <v>380357.53</v>
      </c>
      <c r="E19" s="98"/>
      <c r="F19" s="98"/>
      <c r="G19" s="98"/>
      <c r="H19" s="98"/>
      <c r="I19" s="51"/>
      <c r="J19" s="98"/>
      <c r="K19" s="98"/>
      <c r="L19" s="98"/>
      <c r="M19" s="98"/>
      <c r="N19" s="98"/>
    </row>
    <row r="20" ht="20.25" customHeight="1" spans="1:14">
      <c r="A20" s="59" t="s">
        <v>102</v>
      </c>
      <c r="B20" s="59" t="s">
        <v>82</v>
      </c>
      <c r="C20" s="98">
        <v>380357.53</v>
      </c>
      <c r="D20" s="98">
        <v>380357.53</v>
      </c>
      <c r="E20" s="98"/>
      <c r="F20" s="98"/>
      <c r="G20" s="98"/>
      <c r="H20" s="98"/>
      <c r="I20" s="51"/>
      <c r="J20" s="98"/>
      <c r="K20" s="98"/>
      <c r="L20" s="98"/>
      <c r="M20" s="98"/>
      <c r="N20" s="98"/>
    </row>
    <row r="21" ht="20.25" customHeight="1" spans="1:14">
      <c r="A21" s="59" t="s">
        <v>103</v>
      </c>
      <c r="B21" s="59" t="s">
        <v>104</v>
      </c>
      <c r="C21" s="98">
        <v>250000</v>
      </c>
      <c r="D21" s="98"/>
      <c r="E21" s="98">
        <v>250000</v>
      </c>
      <c r="F21" s="98"/>
      <c r="G21" s="98"/>
      <c r="H21" s="98"/>
      <c r="I21" s="51"/>
      <c r="J21" s="98"/>
      <c r="K21" s="98"/>
      <c r="L21" s="98"/>
      <c r="M21" s="98"/>
      <c r="N21" s="98"/>
    </row>
    <row r="22" ht="20.25" customHeight="1" spans="1:14">
      <c r="A22" s="59" t="s">
        <v>105</v>
      </c>
      <c r="B22" s="59" t="s">
        <v>106</v>
      </c>
      <c r="C22" s="98">
        <v>250000</v>
      </c>
      <c r="D22" s="98"/>
      <c r="E22" s="98">
        <v>250000</v>
      </c>
      <c r="F22" s="98"/>
      <c r="G22" s="98"/>
      <c r="H22" s="98"/>
      <c r="I22" s="51"/>
      <c r="J22" s="98"/>
      <c r="K22" s="98"/>
      <c r="L22" s="98"/>
      <c r="M22" s="98"/>
      <c r="N22" s="98"/>
    </row>
    <row r="23" ht="20.25" customHeight="1" spans="1:14">
      <c r="A23" s="59" t="s">
        <v>107</v>
      </c>
      <c r="B23" s="59" t="s">
        <v>108</v>
      </c>
      <c r="C23" s="98">
        <v>893648.66</v>
      </c>
      <c r="D23" s="98">
        <v>883648.66</v>
      </c>
      <c r="E23" s="98">
        <v>10000</v>
      </c>
      <c r="F23" s="98"/>
      <c r="G23" s="98"/>
      <c r="H23" s="98"/>
      <c r="I23" s="51"/>
      <c r="J23" s="98"/>
      <c r="K23" s="98"/>
      <c r="L23" s="98"/>
      <c r="M23" s="98"/>
      <c r="N23" s="98"/>
    </row>
    <row r="24" ht="20.25" customHeight="1" spans="1:14">
      <c r="A24" s="59" t="s">
        <v>109</v>
      </c>
      <c r="B24" s="59" t="s">
        <v>82</v>
      </c>
      <c r="C24" s="98">
        <v>883648.66</v>
      </c>
      <c r="D24" s="98">
        <v>883648.66</v>
      </c>
      <c r="E24" s="98"/>
      <c r="F24" s="98"/>
      <c r="G24" s="98"/>
      <c r="H24" s="98"/>
      <c r="I24" s="51"/>
      <c r="J24" s="98"/>
      <c r="K24" s="98"/>
      <c r="L24" s="98"/>
      <c r="M24" s="98"/>
      <c r="N24" s="98"/>
    </row>
    <row r="25" ht="20.25" customHeight="1" spans="1:14">
      <c r="A25" s="59" t="s">
        <v>110</v>
      </c>
      <c r="B25" s="59" t="s">
        <v>84</v>
      </c>
      <c r="C25" s="98">
        <v>10000</v>
      </c>
      <c r="D25" s="98"/>
      <c r="E25" s="98">
        <v>10000</v>
      </c>
      <c r="F25" s="98"/>
      <c r="G25" s="98"/>
      <c r="H25" s="98"/>
      <c r="I25" s="51"/>
      <c r="J25" s="98"/>
      <c r="K25" s="98"/>
      <c r="L25" s="98"/>
      <c r="M25" s="98"/>
      <c r="N25" s="98"/>
    </row>
    <row r="26" ht="20.25" customHeight="1" spans="1:14">
      <c r="A26" s="59" t="s">
        <v>111</v>
      </c>
      <c r="B26" s="59" t="s">
        <v>112</v>
      </c>
      <c r="C26" s="98">
        <v>15300</v>
      </c>
      <c r="D26" s="98">
        <v>15300</v>
      </c>
      <c r="E26" s="98"/>
      <c r="F26" s="98"/>
      <c r="G26" s="98"/>
      <c r="H26" s="98"/>
      <c r="I26" s="51"/>
      <c r="J26" s="98"/>
      <c r="K26" s="98"/>
      <c r="L26" s="98"/>
      <c r="M26" s="98"/>
      <c r="N26" s="98"/>
    </row>
    <row r="27" ht="20.25" customHeight="1" spans="1:14">
      <c r="A27" s="59" t="s">
        <v>113</v>
      </c>
      <c r="B27" s="59" t="s">
        <v>114</v>
      </c>
      <c r="C27" s="98">
        <v>15300</v>
      </c>
      <c r="D27" s="98">
        <v>15300</v>
      </c>
      <c r="E27" s="98"/>
      <c r="F27" s="98"/>
      <c r="G27" s="98"/>
      <c r="H27" s="98"/>
      <c r="I27" s="51"/>
      <c r="J27" s="98"/>
      <c r="K27" s="98"/>
      <c r="L27" s="98"/>
      <c r="M27" s="98"/>
      <c r="N27" s="98"/>
    </row>
    <row r="28" ht="20.25" customHeight="1" spans="1:14">
      <c r="A28" s="59" t="s">
        <v>115</v>
      </c>
      <c r="B28" s="59" t="s">
        <v>116</v>
      </c>
      <c r="C28" s="98">
        <v>10080</v>
      </c>
      <c r="D28" s="98">
        <v>10080</v>
      </c>
      <c r="E28" s="98"/>
      <c r="F28" s="98"/>
      <c r="G28" s="98"/>
      <c r="H28" s="98"/>
      <c r="I28" s="51"/>
      <c r="J28" s="98"/>
      <c r="K28" s="98"/>
      <c r="L28" s="98"/>
      <c r="M28" s="98"/>
      <c r="N28" s="98"/>
    </row>
    <row r="29" ht="20.25" customHeight="1" spans="1:14">
      <c r="A29" s="59" t="s">
        <v>117</v>
      </c>
      <c r="B29" s="59" t="s">
        <v>118</v>
      </c>
      <c r="C29" s="98">
        <v>10080</v>
      </c>
      <c r="D29" s="98">
        <v>10080</v>
      </c>
      <c r="E29" s="98"/>
      <c r="F29" s="98"/>
      <c r="G29" s="98"/>
      <c r="H29" s="98"/>
      <c r="I29" s="51"/>
      <c r="J29" s="98"/>
      <c r="K29" s="98"/>
      <c r="L29" s="98"/>
      <c r="M29" s="98"/>
      <c r="N29" s="98"/>
    </row>
    <row r="30" ht="20.25" customHeight="1" spans="1:14">
      <c r="A30" s="59" t="s">
        <v>119</v>
      </c>
      <c r="B30" s="59" t="s">
        <v>120</v>
      </c>
      <c r="C30" s="98">
        <v>10080</v>
      </c>
      <c r="D30" s="98">
        <v>10080</v>
      </c>
      <c r="E30" s="98"/>
      <c r="F30" s="98"/>
      <c r="G30" s="98"/>
      <c r="H30" s="98"/>
      <c r="I30" s="51"/>
      <c r="J30" s="98"/>
      <c r="K30" s="98"/>
      <c r="L30" s="98"/>
      <c r="M30" s="98"/>
      <c r="N30" s="98"/>
    </row>
    <row r="31" ht="20.25" customHeight="1" spans="1:14">
      <c r="A31" s="59" t="s">
        <v>121</v>
      </c>
      <c r="B31" s="59" t="s">
        <v>122</v>
      </c>
      <c r="C31" s="98"/>
      <c r="D31" s="98"/>
      <c r="E31" s="98"/>
      <c r="F31" s="98"/>
      <c r="G31" s="98"/>
      <c r="H31" s="98"/>
      <c r="I31" s="51"/>
      <c r="J31" s="98"/>
      <c r="K31" s="98"/>
      <c r="L31" s="98"/>
      <c r="M31" s="98"/>
      <c r="N31" s="98"/>
    </row>
    <row r="32" ht="20.25" customHeight="1" spans="1:14">
      <c r="A32" s="59" t="s">
        <v>123</v>
      </c>
      <c r="B32" s="59" t="s">
        <v>124</v>
      </c>
      <c r="C32" s="98"/>
      <c r="D32" s="98"/>
      <c r="E32" s="98"/>
      <c r="F32" s="98"/>
      <c r="G32" s="98"/>
      <c r="H32" s="98"/>
      <c r="I32" s="51"/>
      <c r="J32" s="98"/>
      <c r="K32" s="98"/>
      <c r="L32" s="98"/>
      <c r="M32" s="98"/>
      <c r="N32" s="98"/>
    </row>
    <row r="33" ht="20.25" customHeight="1" spans="1:14">
      <c r="A33" s="59" t="s">
        <v>125</v>
      </c>
      <c r="B33" s="59" t="s">
        <v>126</v>
      </c>
      <c r="C33" s="98"/>
      <c r="D33" s="98"/>
      <c r="E33" s="98"/>
      <c r="F33" s="98"/>
      <c r="G33" s="98"/>
      <c r="H33" s="98"/>
      <c r="I33" s="51"/>
      <c r="J33" s="98"/>
      <c r="K33" s="98"/>
      <c r="L33" s="98"/>
      <c r="M33" s="98"/>
      <c r="N33" s="98"/>
    </row>
    <row r="34" ht="20.25" customHeight="1" spans="1:14">
      <c r="A34" s="59" t="s">
        <v>127</v>
      </c>
      <c r="B34" s="59" t="s">
        <v>128</v>
      </c>
      <c r="C34" s="98"/>
      <c r="D34" s="98"/>
      <c r="E34" s="98"/>
      <c r="F34" s="98"/>
      <c r="G34" s="98"/>
      <c r="H34" s="98"/>
      <c r="I34" s="51"/>
      <c r="J34" s="98"/>
      <c r="K34" s="98"/>
      <c r="L34" s="98"/>
      <c r="M34" s="98"/>
      <c r="N34" s="98"/>
    </row>
    <row r="35" ht="20.25" customHeight="1" spans="1:14">
      <c r="A35" s="59" t="s">
        <v>129</v>
      </c>
      <c r="B35" s="59" t="s">
        <v>130</v>
      </c>
      <c r="C35" s="98"/>
      <c r="D35" s="98"/>
      <c r="E35" s="98"/>
      <c r="F35" s="98"/>
      <c r="G35" s="98"/>
      <c r="H35" s="98"/>
      <c r="I35" s="51"/>
      <c r="J35" s="98"/>
      <c r="K35" s="98"/>
      <c r="L35" s="98"/>
      <c r="M35" s="98"/>
      <c r="N35" s="98"/>
    </row>
    <row r="36" ht="20.25" customHeight="1" spans="1:14">
      <c r="A36" s="59" t="s">
        <v>131</v>
      </c>
      <c r="B36" s="59" t="s">
        <v>132</v>
      </c>
      <c r="C36" s="98"/>
      <c r="D36" s="98"/>
      <c r="E36" s="98"/>
      <c r="F36" s="98"/>
      <c r="G36" s="98"/>
      <c r="H36" s="98"/>
      <c r="I36" s="51"/>
      <c r="J36" s="98"/>
      <c r="K36" s="98"/>
      <c r="L36" s="98"/>
      <c r="M36" s="98"/>
      <c r="N36" s="98"/>
    </row>
    <row r="37" ht="20.25" customHeight="1" spans="1:14">
      <c r="A37" s="59" t="s">
        <v>133</v>
      </c>
      <c r="B37" s="59" t="s">
        <v>134</v>
      </c>
      <c r="C37" s="98"/>
      <c r="D37" s="98"/>
      <c r="E37" s="98"/>
      <c r="F37" s="98"/>
      <c r="G37" s="98"/>
      <c r="H37" s="98"/>
      <c r="I37" s="51"/>
      <c r="J37" s="98"/>
      <c r="K37" s="98"/>
      <c r="L37" s="98"/>
      <c r="M37" s="98"/>
      <c r="N37" s="98"/>
    </row>
    <row r="38" ht="20.25" customHeight="1" spans="1:14">
      <c r="A38" s="59" t="s">
        <v>135</v>
      </c>
      <c r="B38" s="59" t="s">
        <v>136</v>
      </c>
      <c r="C38" s="98">
        <v>649674.55</v>
      </c>
      <c r="D38" s="98">
        <v>649674.55</v>
      </c>
      <c r="E38" s="98"/>
      <c r="F38" s="98"/>
      <c r="G38" s="98"/>
      <c r="H38" s="98"/>
      <c r="I38" s="51"/>
      <c r="J38" s="98"/>
      <c r="K38" s="98"/>
      <c r="L38" s="98"/>
      <c r="M38" s="98"/>
      <c r="N38" s="98"/>
    </row>
    <row r="39" ht="20.25" customHeight="1" spans="1:14">
      <c r="A39" s="59" t="s">
        <v>137</v>
      </c>
      <c r="B39" s="59" t="s">
        <v>138</v>
      </c>
      <c r="C39" s="98">
        <v>649674.55</v>
      </c>
      <c r="D39" s="98">
        <v>649674.55</v>
      </c>
      <c r="E39" s="98"/>
      <c r="F39" s="98"/>
      <c r="G39" s="98"/>
      <c r="H39" s="98"/>
      <c r="I39" s="51"/>
      <c r="J39" s="98"/>
      <c r="K39" s="98"/>
      <c r="L39" s="98"/>
      <c r="M39" s="98"/>
      <c r="N39" s="98"/>
    </row>
    <row r="40" ht="20.25" customHeight="1" spans="1:14">
      <c r="A40" s="59" t="s">
        <v>139</v>
      </c>
      <c r="B40" s="59" t="s">
        <v>140</v>
      </c>
      <c r="C40" s="98">
        <v>649674.55</v>
      </c>
      <c r="D40" s="98">
        <v>649674.55</v>
      </c>
      <c r="E40" s="98"/>
      <c r="F40" s="98"/>
      <c r="G40" s="98"/>
      <c r="H40" s="98"/>
      <c r="I40" s="51"/>
      <c r="J40" s="98"/>
      <c r="K40" s="98"/>
      <c r="L40" s="98"/>
      <c r="M40" s="98"/>
      <c r="N40" s="98"/>
    </row>
    <row r="41" ht="20.25" customHeight="1" spans="1:14">
      <c r="A41" s="59" t="s">
        <v>141</v>
      </c>
      <c r="B41" s="59" t="s">
        <v>142</v>
      </c>
      <c r="C41" s="98">
        <v>1767113.52</v>
      </c>
      <c r="D41" s="98">
        <v>1708324.29</v>
      </c>
      <c r="E41" s="98">
        <v>58789.23</v>
      </c>
      <c r="F41" s="98"/>
      <c r="G41" s="98"/>
      <c r="H41" s="98"/>
      <c r="I41" s="51"/>
      <c r="J41" s="98"/>
      <c r="K41" s="98"/>
      <c r="L41" s="98"/>
      <c r="M41" s="98"/>
      <c r="N41" s="98"/>
    </row>
    <row r="42" ht="20.25" customHeight="1" spans="1:14">
      <c r="A42" s="59" t="s">
        <v>143</v>
      </c>
      <c r="B42" s="59" t="s">
        <v>144</v>
      </c>
      <c r="C42" s="98">
        <v>232772.23</v>
      </c>
      <c r="D42" s="98">
        <v>232494.53</v>
      </c>
      <c r="E42" s="98">
        <v>277.7</v>
      </c>
      <c r="F42" s="98"/>
      <c r="G42" s="98"/>
      <c r="H42" s="98"/>
      <c r="I42" s="51"/>
      <c r="J42" s="98"/>
      <c r="K42" s="98"/>
      <c r="L42" s="98"/>
      <c r="M42" s="98"/>
      <c r="N42" s="98"/>
    </row>
    <row r="43" ht="20.25" customHeight="1" spans="1:14">
      <c r="A43" s="59" t="s">
        <v>145</v>
      </c>
      <c r="B43" s="59" t="s">
        <v>146</v>
      </c>
      <c r="C43" s="98">
        <v>277.7</v>
      </c>
      <c r="D43" s="98"/>
      <c r="E43" s="98">
        <v>277.7</v>
      </c>
      <c r="F43" s="98"/>
      <c r="G43" s="98"/>
      <c r="H43" s="98"/>
      <c r="I43" s="51"/>
      <c r="J43" s="98"/>
      <c r="K43" s="98"/>
      <c r="L43" s="98"/>
      <c r="M43" s="98"/>
      <c r="N43" s="98"/>
    </row>
    <row r="44" ht="20.25" customHeight="1" spans="1:14">
      <c r="A44" s="59" t="s">
        <v>147</v>
      </c>
      <c r="B44" s="59" t="s">
        <v>99</v>
      </c>
      <c r="C44" s="98">
        <v>232494.53</v>
      </c>
      <c r="D44" s="98">
        <v>232494.53</v>
      </c>
      <c r="E44" s="98"/>
      <c r="F44" s="98"/>
      <c r="G44" s="98"/>
      <c r="H44" s="98"/>
      <c r="I44" s="51"/>
      <c r="J44" s="98"/>
      <c r="K44" s="98"/>
      <c r="L44" s="98"/>
      <c r="M44" s="98"/>
      <c r="N44" s="98"/>
    </row>
    <row r="45" ht="20.25" customHeight="1" spans="1:14">
      <c r="A45" s="59" t="s">
        <v>148</v>
      </c>
      <c r="B45" s="59" t="s">
        <v>149</v>
      </c>
      <c r="C45" s="98">
        <v>1534341.29</v>
      </c>
      <c r="D45" s="98">
        <v>1475829.76</v>
      </c>
      <c r="E45" s="98">
        <v>58511.53</v>
      </c>
      <c r="F45" s="98"/>
      <c r="G45" s="98"/>
      <c r="H45" s="98"/>
      <c r="I45" s="51"/>
      <c r="J45" s="98"/>
      <c r="K45" s="98"/>
      <c r="L45" s="98"/>
      <c r="M45" s="98"/>
      <c r="N45" s="98"/>
    </row>
    <row r="46" ht="20.25" customHeight="1" spans="1:14">
      <c r="A46" s="59" t="s">
        <v>150</v>
      </c>
      <c r="B46" s="59" t="s">
        <v>151</v>
      </c>
      <c r="C46" s="98">
        <v>3700</v>
      </c>
      <c r="D46" s="98">
        <v>3700</v>
      </c>
      <c r="E46" s="98"/>
      <c r="F46" s="98"/>
      <c r="G46" s="98"/>
      <c r="H46" s="98"/>
      <c r="I46" s="51"/>
      <c r="J46" s="98"/>
      <c r="K46" s="98"/>
      <c r="L46" s="98"/>
      <c r="M46" s="98"/>
      <c r="N46" s="98"/>
    </row>
    <row r="47" ht="20.25" customHeight="1" spans="1:14">
      <c r="A47" s="59" t="s">
        <v>152</v>
      </c>
      <c r="B47" s="59" t="s">
        <v>153</v>
      </c>
      <c r="C47" s="98">
        <v>4350</v>
      </c>
      <c r="D47" s="98">
        <v>4350</v>
      </c>
      <c r="E47" s="98"/>
      <c r="F47" s="98"/>
      <c r="G47" s="98"/>
      <c r="H47" s="98"/>
      <c r="I47" s="51"/>
      <c r="J47" s="98"/>
      <c r="K47" s="98"/>
      <c r="L47" s="98"/>
      <c r="M47" s="98"/>
      <c r="N47" s="98"/>
    </row>
    <row r="48" ht="20.25" customHeight="1" spans="1:14">
      <c r="A48" s="59" t="s">
        <v>154</v>
      </c>
      <c r="B48" s="59" t="s">
        <v>155</v>
      </c>
      <c r="C48" s="98">
        <v>978519.84</v>
      </c>
      <c r="D48" s="98">
        <v>978519.84</v>
      </c>
      <c r="E48" s="98"/>
      <c r="F48" s="98"/>
      <c r="G48" s="98"/>
      <c r="H48" s="98"/>
      <c r="I48" s="51"/>
      <c r="J48" s="98"/>
      <c r="K48" s="98"/>
      <c r="L48" s="98"/>
      <c r="M48" s="98"/>
      <c r="N48" s="98"/>
    </row>
    <row r="49" ht="20.25" customHeight="1" spans="1:14">
      <c r="A49" s="59" t="s">
        <v>156</v>
      </c>
      <c r="B49" s="59" t="s">
        <v>157</v>
      </c>
      <c r="C49" s="98">
        <v>547771.45</v>
      </c>
      <c r="D49" s="98">
        <v>489259.92</v>
      </c>
      <c r="E49" s="98">
        <v>58511.53</v>
      </c>
      <c r="F49" s="98"/>
      <c r="G49" s="98"/>
      <c r="H49" s="98"/>
      <c r="I49" s="51"/>
      <c r="J49" s="98"/>
      <c r="K49" s="98"/>
      <c r="L49" s="98"/>
      <c r="M49" s="98"/>
      <c r="N49" s="98"/>
    </row>
    <row r="50" ht="20.25" customHeight="1" spans="1:14">
      <c r="A50" s="59" t="s">
        <v>158</v>
      </c>
      <c r="B50" s="59" t="s">
        <v>159</v>
      </c>
      <c r="C50" s="98">
        <v>1159196.15</v>
      </c>
      <c r="D50" s="98">
        <v>1124337.15</v>
      </c>
      <c r="E50" s="98">
        <v>34859</v>
      </c>
      <c r="F50" s="98"/>
      <c r="G50" s="98"/>
      <c r="H50" s="98"/>
      <c r="I50" s="51"/>
      <c r="J50" s="98"/>
      <c r="K50" s="98"/>
      <c r="L50" s="98"/>
      <c r="M50" s="98"/>
      <c r="N50" s="98"/>
    </row>
    <row r="51" ht="20.25" customHeight="1" spans="1:14">
      <c r="A51" s="59" t="s">
        <v>160</v>
      </c>
      <c r="B51" s="59" t="s">
        <v>161</v>
      </c>
      <c r="C51" s="98">
        <v>34859</v>
      </c>
      <c r="D51" s="98"/>
      <c r="E51" s="98">
        <v>34859</v>
      </c>
      <c r="F51" s="98"/>
      <c r="G51" s="98"/>
      <c r="H51" s="98"/>
      <c r="I51" s="51"/>
      <c r="J51" s="98"/>
      <c r="K51" s="98"/>
      <c r="L51" s="98"/>
      <c r="M51" s="98"/>
      <c r="N51" s="98"/>
    </row>
    <row r="52" ht="20.25" customHeight="1" spans="1:14">
      <c r="A52" s="59" t="s">
        <v>162</v>
      </c>
      <c r="B52" s="59" t="s">
        <v>163</v>
      </c>
      <c r="C52" s="98">
        <v>34859</v>
      </c>
      <c r="D52" s="98"/>
      <c r="E52" s="98">
        <v>34859</v>
      </c>
      <c r="F52" s="98"/>
      <c r="G52" s="98"/>
      <c r="H52" s="98"/>
      <c r="I52" s="51"/>
      <c r="J52" s="98"/>
      <c r="K52" s="98"/>
      <c r="L52" s="98"/>
      <c r="M52" s="98"/>
      <c r="N52" s="98"/>
    </row>
    <row r="53" ht="20.25" customHeight="1" spans="1:14">
      <c r="A53" s="59" t="s">
        <v>164</v>
      </c>
      <c r="B53" s="59" t="s">
        <v>165</v>
      </c>
      <c r="C53" s="98">
        <v>55680</v>
      </c>
      <c r="D53" s="98">
        <v>55680</v>
      </c>
      <c r="E53" s="98"/>
      <c r="F53" s="98"/>
      <c r="G53" s="98"/>
      <c r="H53" s="98"/>
      <c r="I53" s="51"/>
      <c r="J53" s="98"/>
      <c r="K53" s="98"/>
      <c r="L53" s="98"/>
      <c r="M53" s="98"/>
      <c r="N53" s="98"/>
    </row>
    <row r="54" ht="20.25" customHeight="1" spans="1:14">
      <c r="A54" s="59" t="s">
        <v>166</v>
      </c>
      <c r="B54" s="59" t="s">
        <v>167</v>
      </c>
      <c r="C54" s="98">
        <v>55680</v>
      </c>
      <c r="D54" s="98">
        <v>55680</v>
      </c>
      <c r="E54" s="98"/>
      <c r="F54" s="98"/>
      <c r="G54" s="98"/>
      <c r="H54" s="98"/>
      <c r="I54" s="51"/>
      <c r="J54" s="98"/>
      <c r="K54" s="98"/>
      <c r="L54" s="98"/>
      <c r="M54" s="98"/>
      <c r="N54" s="98"/>
    </row>
    <row r="55" ht="20.25" customHeight="1" spans="1:14">
      <c r="A55" s="59" t="s">
        <v>168</v>
      </c>
      <c r="B55" s="59" t="s">
        <v>169</v>
      </c>
      <c r="C55" s="98">
        <v>1068657.15</v>
      </c>
      <c r="D55" s="98">
        <v>1068657.15</v>
      </c>
      <c r="E55" s="98"/>
      <c r="F55" s="98"/>
      <c r="G55" s="98"/>
      <c r="H55" s="98"/>
      <c r="I55" s="51"/>
      <c r="J55" s="98"/>
      <c r="K55" s="98"/>
      <c r="L55" s="98"/>
      <c r="M55" s="98"/>
      <c r="N55" s="98"/>
    </row>
    <row r="56" ht="20.25" customHeight="1" spans="1:14">
      <c r="A56" s="59" t="s">
        <v>170</v>
      </c>
      <c r="B56" s="59" t="s">
        <v>171</v>
      </c>
      <c r="C56" s="98">
        <v>262762.61</v>
      </c>
      <c r="D56" s="98">
        <v>262762.61</v>
      </c>
      <c r="E56" s="98"/>
      <c r="F56" s="98"/>
      <c r="G56" s="98"/>
      <c r="H56" s="98"/>
      <c r="I56" s="51"/>
      <c r="J56" s="98"/>
      <c r="K56" s="98"/>
      <c r="L56" s="98"/>
      <c r="M56" s="98"/>
      <c r="N56" s="98"/>
    </row>
    <row r="57" ht="20.25" customHeight="1" spans="1:14">
      <c r="A57" s="59" t="s">
        <v>172</v>
      </c>
      <c r="B57" s="59" t="s">
        <v>173</v>
      </c>
      <c r="C57" s="98">
        <v>406964.05</v>
      </c>
      <c r="D57" s="98">
        <v>406964.05</v>
      </c>
      <c r="E57" s="98"/>
      <c r="F57" s="98"/>
      <c r="G57" s="98"/>
      <c r="H57" s="98"/>
      <c r="I57" s="51"/>
      <c r="J57" s="98"/>
      <c r="K57" s="98"/>
      <c r="L57" s="98"/>
      <c r="M57" s="98"/>
      <c r="N57" s="98"/>
    </row>
    <row r="58" ht="20.25" customHeight="1" spans="1:14">
      <c r="A58" s="59" t="s">
        <v>174</v>
      </c>
      <c r="B58" s="59" t="s">
        <v>175</v>
      </c>
      <c r="C58" s="98">
        <v>398930.49</v>
      </c>
      <c r="D58" s="98">
        <v>398930.49</v>
      </c>
      <c r="E58" s="98"/>
      <c r="F58" s="98"/>
      <c r="G58" s="98"/>
      <c r="H58" s="98"/>
      <c r="I58" s="51"/>
      <c r="J58" s="98"/>
      <c r="K58" s="98"/>
      <c r="L58" s="98"/>
      <c r="M58" s="98"/>
      <c r="N58" s="98"/>
    </row>
    <row r="59" ht="20.25" customHeight="1" spans="1:14">
      <c r="A59" s="59" t="s">
        <v>176</v>
      </c>
      <c r="B59" s="59" t="s">
        <v>177</v>
      </c>
      <c r="C59" s="98">
        <v>758887.29</v>
      </c>
      <c r="D59" s="98">
        <v>758887.29</v>
      </c>
      <c r="E59" s="98"/>
      <c r="F59" s="98"/>
      <c r="G59" s="98"/>
      <c r="H59" s="98"/>
      <c r="I59" s="51"/>
      <c r="J59" s="98"/>
      <c r="K59" s="98"/>
      <c r="L59" s="98"/>
      <c r="M59" s="98"/>
      <c r="N59" s="98"/>
    </row>
    <row r="60" ht="20.25" customHeight="1" spans="1:14">
      <c r="A60" s="59" t="s">
        <v>178</v>
      </c>
      <c r="B60" s="59" t="s">
        <v>179</v>
      </c>
      <c r="C60" s="98">
        <v>758887.29</v>
      </c>
      <c r="D60" s="98">
        <v>758887.29</v>
      </c>
      <c r="E60" s="98"/>
      <c r="F60" s="98"/>
      <c r="G60" s="98"/>
      <c r="H60" s="98"/>
      <c r="I60" s="51"/>
      <c r="J60" s="98"/>
      <c r="K60" s="98"/>
      <c r="L60" s="98"/>
      <c r="M60" s="98"/>
      <c r="N60" s="98"/>
    </row>
    <row r="61" ht="20.25" customHeight="1" spans="1:14">
      <c r="A61" s="59" t="s">
        <v>180</v>
      </c>
      <c r="B61" s="59" t="s">
        <v>181</v>
      </c>
      <c r="C61" s="98">
        <v>758887.29</v>
      </c>
      <c r="D61" s="98">
        <v>758887.29</v>
      </c>
      <c r="E61" s="98"/>
      <c r="F61" s="98"/>
      <c r="G61" s="98"/>
      <c r="H61" s="98"/>
      <c r="I61" s="51"/>
      <c r="J61" s="98"/>
      <c r="K61" s="98"/>
      <c r="L61" s="98"/>
      <c r="M61" s="98"/>
      <c r="N61" s="98"/>
    </row>
    <row r="62" ht="20.25" customHeight="1" spans="1:14">
      <c r="A62" s="59" t="s">
        <v>182</v>
      </c>
      <c r="B62" s="59" t="s">
        <v>183</v>
      </c>
      <c r="C62" s="98">
        <v>5720724.38</v>
      </c>
      <c r="D62" s="98">
        <v>5613024.38</v>
      </c>
      <c r="E62" s="98">
        <v>107700</v>
      </c>
      <c r="F62" s="98"/>
      <c r="G62" s="98"/>
      <c r="H62" s="98"/>
      <c r="I62" s="51"/>
      <c r="J62" s="98"/>
      <c r="K62" s="98"/>
      <c r="L62" s="98"/>
      <c r="M62" s="98"/>
      <c r="N62" s="98"/>
    </row>
    <row r="63" ht="20.25" customHeight="1" spans="1:14">
      <c r="A63" s="59" t="s">
        <v>184</v>
      </c>
      <c r="B63" s="59" t="s">
        <v>185</v>
      </c>
      <c r="C63" s="98">
        <v>2209165.75</v>
      </c>
      <c r="D63" s="98">
        <v>2189165.75</v>
      </c>
      <c r="E63" s="98">
        <v>20000</v>
      </c>
      <c r="F63" s="98"/>
      <c r="G63" s="98"/>
      <c r="H63" s="98"/>
      <c r="I63" s="51"/>
      <c r="J63" s="98"/>
      <c r="K63" s="98"/>
      <c r="L63" s="98"/>
      <c r="M63" s="98"/>
      <c r="N63" s="98"/>
    </row>
    <row r="64" ht="20.25" customHeight="1" spans="1:14">
      <c r="A64" s="59" t="s">
        <v>186</v>
      </c>
      <c r="B64" s="59" t="s">
        <v>84</v>
      </c>
      <c r="C64" s="98">
        <v>20000</v>
      </c>
      <c r="D64" s="98"/>
      <c r="E64" s="98">
        <v>20000</v>
      </c>
      <c r="F64" s="98"/>
      <c r="G64" s="98"/>
      <c r="H64" s="98"/>
      <c r="I64" s="51"/>
      <c r="J64" s="98"/>
      <c r="K64" s="98"/>
      <c r="L64" s="98"/>
      <c r="M64" s="98"/>
      <c r="N64" s="98"/>
    </row>
    <row r="65" ht="20.25" customHeight="1" spans="1:14">
      <c r="A65" s="59" t="s">
        <v>187</v>
      </c>
      <c r="B65" s="59" t="s">
        <v>99</v>
      </c>
      <c r="C65" s="98">
        <v>2189165.75</v>
      </c>
      <c r="D65" s="98">
        <v>2189165.75</v>
      </c>
      <c r="E65" s="98"/>
      <c r="F65" s="98"/>
      <c r="G65" s="98"/>
      <c r="H65" s="98"/>
      <c r="I65" s="51"/>
      <c r="J65" s="98"/>
      <c r="K65" s="98"/>
      <c r="L65" s="98"/>
      <c r="M65" s="98"/>
      <c r="N65" s="98"/>
    </row>
    <row r="66" ht="20.25" customHeight="1" spans="1:14">
      <c r="A66" s="59" t="s">
        <v>188</v>
      </c>
      <c r="B66" s="59" t="s">
        <v>189</v>
      </c>
      <c r="C66" s="98">
        <v>679012.63</v>
      </c>
      <c r="D66" s="98">
        <v>679012.63</v>
      </c>
      <c r="E66" s="98"/>
      <c r="F66" s="98"/>
      <c r="G66" s="98"/>
      <c r="H66" s="98"/>
      <c r="I66" s="51"/>
      <c r="J66" s="98"/>
      <c r="K66" s="98"/>
      <c r="L66" s="98"/>
      <c r="M66" s="98"/>
      <c r="N66" s="98"/>
    </row>
    <row r="67" ht="20.25" customHeight="1" spans="1:14">
      <c r="A67" s="59" t="s">
        <v>190</v>
      </c>
      <c r="B67" s="59" t="s">
        <v>191</v>
      </c>
      <c r="C67" s="98">
        <v>679012.63</v>
      </c>
      <c r="D67" s="98">
        <v>679012.63</v>
      </c>
      <c r="E67" s="98"/>
      <c r="F67" s="98"/>
      <c r="G67" s="98"/>
      <c r="H67" s="98"/>
      <c r="I67" s="51"/>
      <c r="J67" s="98"/>
      <c r="K67" s="98"/>
      <c r="L67" s="98"/>
      <c r="M67" s="98"/>
      <c r="N67" s="98"/>
    </row>
    <row r="68" ht="20.25" customHeight="1" spans="1:14">
      <c r="A68" s="59" t="s">
        <v>192</v>
      </c>
      <c r="B68" s="59" t="s">
        <v>193</v>
      </c>
      <c r="C68" s="98">
        <v>13000</v>
      </c>
      <c r="D68" s="98"/>
      <c r="E68" s="98">
        <v>13000</v>
      </c>
      <c r="F68" s="98"/>
      <c r="G68" s="98"/>
      <c r="H68" s="98"/>
      <c r="I68" s="51"/>
      <c r="J68" s="98"/>
      <c r="K68" s="98"/>
      <c r="L68" s="98"/>
      <c r="M68" s="98"/>
      <c r="N68" s="98"/>
    </row>
    <row r="69" ht="20.25" customHeight="1" spans="1:14">
      <c r="A69" s="59" t="s">
        <v>194</v>
      </c>
      <c r="B69" s="59" t="s">
        <v>195</v>
      </c>
      <c r="C69" s="98">
        <v>13000</v>
      </c>
      <c r="D69" s="98"/>
      <c r="E69" s="98">
        <v>13000</v>
      </c>
      <c r="F69" s="98"/>
      <c r="G69" s="98"/>
      <c r="H69" s="98"/>
      <c r="I69" s="51"/>
      <c r="J69" s="98"/>
      <c r="K69" s="98"/>
      <c r="L69" s="98"/>
      <c r="M69" s="98"/>
      <c r="N69" s="98"/>
    </row>
    <row r="70" ht="20.25" customHeight="1" spans="1:14">
      <c r="A70" s="59" t="s">
        <v>196</v>
      </c>
      <c r="B70" s="59" t="s">
        <v>197</v>
      </c>
      <c r="C70" s="98">
        <v>2806146</v>
      </c>
      <c r="D70" s="98">
        <v>2744846</v>
      </c>
      <c r="E70" s="98">
        <v>61300</v>
      </c>
      <c r="F70" s="98"/>
      <c r="G70" s="98"/>
      <c r="H70" s="98"/>
      <c r="I70" s="51"/>
      <c r="J70" s="98"/>
      <c r="K70" s="98"/>
      <c r="L70" s="98"/>
      <c r="M70" s="98"/>
      <c r="N70" s="98"/>
    </row>
    <row r="71" ht="20.25" customHeight="1" spans="1:14">
      <c r="A71" s="59" t="s">
        <v>198</v>
      </c>
      <c r="B71" s="59" t="s">
        <v>199</v>
      </c>
      <c r="C71" s="98">
        <v>2806146</v>
      </c>
      <c r="D71" s="98">
        <v>2744846</v>
      </c>
      <c r="E71" s="98">
        <v>61300</v>
      </c>
      <c r="F71" s="98"/>
      <c r="G71" s="98"/>
      <c r="H71" s="98"/>
      <c r="I71" s="51"/>
      <c r="J71" s="98"/>
      <c r="K71" s="98"/>
      <c r="L71" s="98"/>
      <c r="M71" s="98"/>
      <c r="N71" s="98"/>
    </row>
    <row r="72" ht="20.25" customHeight="1" spans="1:14">
      <c r="A72" s="59" t="s">
        <v>200</v>
      </c>
      <c r="B72" s="59" t="s">
        <v>201</v>
      </c>
      <c r="C72" s="98">
        <v>13400</v>
      </c>
      <c r="D72" s="98"/>
      <c r="E72" s="98">
        <v>13400</v>
      </c>
      <c r="F72" s="98"/>
      <c r="G72" s="98"/>
      <c r="H72" s="98"/>
      <c r="I72" s="51"/>
      <c r="J72" s="98"/>
      <c r="K72" s="98"/>
      <c r="L72" s="98"/>
      <c r="M72" s="98"/>
      <c r="N72" s="98"/>
    </row>
    <row r="73" ht="20.25" customHeight="1" spans="1:14">
      <c r="A73" s="59" t="s">
        <v>202</v>
      </c>
      <c r="B73" s="59" t="s">
        <v>203</v>
      </c>
      <c r="C73" s="98">
        <v>13400</v>
      </c>
      <c r="D73" s="98"/>
      <c r="E73" s="98">
        <v>13400</v>
      </c>
      <c r="F73" s="98"/>
      <c r="G73" s="98"/>
      <c r="H73" s="98"/>
      <c r="I73" s="51"/>
      <c r="J73" s="98"/>
      <c r="K73" s="98"/>
      <c r="L73" s="98"/>
      <c r="M73" s="98"/>
      <c r="N73" s="98"/>
    </row>
    <row r="74" ht="20.25" customHeight="1" spans="1:14">
      <c r="A74" s="59" t="s">
        <v>204</v>
      </c>
      <c r="B74" s="59" t="s">
        <v>205</v>
      </c>
      <c r="C74" s="98">
        <v>765065.88</v>
      </c>
      <c r="D74" s="98">
        <v>765065.88</v>
      </c>
      <c r="E74" s="98"/>
      <c r="F74" s="98"/>
      <c r="G74" s="98"/>
      <c r="H74" s="98"/>
      <c r="I74" s="51"/>
      <c r="J74" s="98"/>
      <c r="K74" s="98"/>
      <c r="L74" s="98"/>
      <c r="M74" s="98"/>
      <c r="N74" s="98"/>
    </row>
    <row r="75" ht="20.25" customHeight="1" spans="1:14">
      <c r="A75" s="59" t="s">
        <v>206</v>
      </c>
      <c r="B75" s="59" t="s">
        <v>207</v>
      </c>
      <c r="C75" s="98">
        <v>765065.88</v>
      </c>
      <c r="D75" s="98">
        <v>765065.88</v>
      </c>
      <c r="E75" s="98"/>
      <c r="F75" s="98"/>
      <c r="G75" s="98"/>
      <c r="H75" s="98"/>
      <c r="I75" s="51"/>
      <c r="J75" s="98"/>
      <c r="K75" s="98"/>
      <c r="L75" s="98"/>
      <c r="M75" s="98"/>
      <c r="N75" s="98"/>
    </row>
    <row r="76" ht="20.25" customHeight="1" spans="1:14">
      <c r="A76" s="59" t="s">
        <v>208</v>
      </c>
      <c r="B76" s="59" t="s">
        <v>209</v>
      </c>
      <c r="C76" s="98">
        <v>765065.88</v>
      </c>
      <c r="D76" s="98">
        <v>765065.88</v>
      </c>
      <c r="E76" s="98"/>
      <c r="F76" s="98"/>
      <c r="G76" s="98"/>
      <c r="H76" s="98"/>
      <c r="I76" s="51"/>
      <c r="J76" s="98"/>
      <c r="K76" s="98"/>
      <c r="L76" s="98"/>
      <c r="M76" s="98"/>
      <c r="N76" s="98"/>
    </row>
    <row r="77" ht="20.25" customHeight="1" spans="1:14">
      <c r="A77" s="59" t="s">
        <v>210</v>
      </c>
      <c r="B77" s="59" t="s">
        <v>211</v>
      </c>
      <c r="C77" s="98">
        <v>1130781.87</v>
      </c>
      <c r="D77" s="98">
        <v>1130781.87</v>
      </c>
      <c r="E77" s="98"/>
      <c r="F77" s="98"/>
      <c r="G77" s="98"/>
      <c r="H77" s="98"/>
      <c r="I77" s="51"/>
      <c r="J77" s="98"/>
      <c r="K77" s="98"/>
      <c r="L77" s="98"/>
      <c r="M77" s="98"/>
      <c r="N77" s="98"/>
    </row>
    <row r="78" ht="20.25" customHeight="1" spans="1:14">
      <c r="A78" s="59" t="s">
        <v>212</v>
      </c>
      <c r="B78" s="59" t="s">
        <v>213</v>
      </c>
      <c r="C78" s="98">
        <v>728637.87</v>
      </c>
      <c r="D78" s="98">
        <v>728637.87</v>
      </c>
      <c r="E78" s="98"/>
      <c r="F78" s="98"/>
      <c r="G78" s="98"/>
      <c r="H78" s="98"/>
      <c r="I78" s="51"/>
      <c r="J78" s="98"/>
      <c r="K78" s="98"/>
      <c r="L78" s="98"/>
      <c r="M78" s="98"/>
      <c r="N78" s="98"/>
    </row>
    <row r="79" ht="20.25" customHeight="1" spans="1:14">
      <c r="A79" s="59" t="s">
        <v>214</v>
      </c>
      <c r="B79" s="59" t="s">
        <v>99</v>
      </c>
      <c r="C79" s="98">
        <v>728637.87</v>
      </c>
      <c r="D79" s="98">
        <v>728637.87</v>
      </c>
      <c r="E79" s="98"/>
      <c r="F79" s="98"/>
      <c r="G79" s="98"/>
      <c r="H79" s="98"/>
      <c r="I79" s="51"/>
      <c r="J79" s="98"/>
      <c r="K79" s="98"/>
      <c r="L79" s="98"/>
      <c r="M79" s="98"/>
      <c r="N79" s="98"/>
    </row>
    <row r="80" ht="20.25" customHeight="1" spans="1:14">
      <c r="A80" s="59" t="s">
        <v>215</v>
      </c>
      <c r="B80" s="59" t="s">
        <v>216</v>
      </c>
      <c r="C80" s="98">
        <v>402144</v>
      </c>
      <c r="D80" s="98">
        <v>402144</v>
      </c>
      <c r="E80" s="98"/>
      <c r="F80" s="98"/>
      <c r="G80" s="98"/>
      <c r="H80" s="98"/>
      <c r="I80" s="51"/>
      <c r="J80" s="98"/>
      <c r="K80" s="98"/>
      <c r="L80" s="98"/>
      <c r="M80" s="98"/>
      <c r="N80" s="98"/>
    </row>
    <row r="81" ht="20.25" customHeight="1" spans="1:14">
      <c r="A81" s="59" t="s">
        <v>217</v>
      </c>
      <c r="B81" s="59" t="s">
        <v>218</v>
      </c>
      <c r="C81" s="98">
        <v>402144</v>
      </c>
      <c r="D81" s="98">
        <v>402144</v>
      </c>
      <c r="E81" s="98"/>
      <c r="F81" s="98"/>
      <c r="G81" s="98"/>
      <c r="H81" s="98"/>
      <c r="I81" s="51"/>
      <c r="J81" s="98"/>
      <c r="K81" s="98"/>
      <c r="L81" s="98"/>
      <c r="M81" s="98"/>
      <c r="N81" s="98"/>
    </row>
    <row r="82" ht="20.25" customHeight="1" spans="1:14">
      <c r="A82" s="59" t="s">
        <v>219</v>
      </c>
      <c r="B82" s="59" t="s">
        <v>76</v>
      </c>
      <c r="C82" s="98">
        <v>343590.73</v>
      </c>
      <c r="D82" s="98"/>
      <c r="E82" s="98"/>
      <c r="F82" s="98">
        <v>343590.73</v>
      </c>
      <c r="G82" s="98"/>
      <c r="H82" s="98"/>
      <c r="I82" s="51"/>
      <c r="J82" s="98"/>
      <c r="K82" s="98"/>
      <c r="L82" s="98"/>
      <c r="M82" s="98"/>
      <c r="N82" s="98"/>
    </row>
    <row r="83" ht="20.25" customHeight="1" spans="1:14">
      <c r="A83" s="59" t="s">
        <v>220</v>
      </c>
      <c r="B83" s="59" t="s">
        <v>221</v>
      </c>
      <c r="C83" s="98">
        <v>343590.73</v>
      </c>
      <c r="D83" s="98"/>
      <c r="E83" s="98"/>
      <c r="F83" s="98">
        <v>343590.73</v>
      </c>
      <c r="G83" s="98"/>
      <c r="H83" s="98"/>
      <c r="I83" s="51"/>
      <c r="J83" s="98"/>
      <c r="K83" s="98"/>
      <c r="L83" s="98"/>
      <c r="M83" s="98"/>
      <c r="N83" s="98"/>
    </row>
    <row r="84" ht="20.25" customHeight="1" spans="1:14">
      <c r="A84" s="59" t="s">
        <v>222</v>
      </c>
      <c r="B84" s="59" t="s">
        <v>223</v>
      </c>
      <c r="C84" s="98">
        <v>13920.4</v>
      </c>
      <c r="D84" s="98"/>
      <c r="E84" s="98"/>
      <c r="F84" s="98">
        <v>13920.4</v>
      </c>
      <c r="G84" s="98"/>
      <c r="H84" s="98"/>
      <c r="I84" s="51"/>
      <c r="J84" s="98"/>
      <c r="K84" s="98"/>
      <c r="L84" s="98"/>
      <c r="M84" s="98"/>
      <c r="N84" s="98"/>
    </row>
    <row r="85" ht="20.25" customHeight="1" spans="1:14">
      <c r="A85" s="59" t="s">
        <v>224</v>
      </c>
      <c r="B85" s="59" t="s">
        <v>225</v>
      </c>
      <c r="C85" s="98">
        <v>202811.77</v>
      </c>
      <c r="D85" s="98"/>
      <c r="E85" s="98"/>
      <c r="F85" s="98">
        <v>202811.77</v>
      </c>
      <c r="G85" s="98"/>
      <c r="H85" s="98"/>
      <c r="I85" s="51"/>
      <c r="J85" s="98"/>
      <c r="K85" s="98"/>
      <c r="L85" s="98"/>
      <c r="M85" s="98"/>
      <c r="N85" s="98"/>
    </row>
    <row r="86" ht="20.25" customHeight="1" spans="1:14">
      <c r="A86" s="59" t="s">
        <v>226</v>
      </c>
      <c r="B86" s="59" t="s">
        <v>227</v>
      </c>
      <c r="C86" s="98">
        <v>126858.56</v>
      </c>
      <c r="D86" s="98"/>
      <c r="E86" s="98"/>
      <c r="F86" s="98">
        <v>126858.56</v>
      </c>
      <c r="G86" s="98"/>
      <c r="H86" s="98"/>
      <c r="I86" s="51"/>
      <c r="J86" s="98"/>
      <c r="K86" s="98"/>
      <c r="L86" s="98"/>
      <c r="M86" s="98"/>
      <c r="N86" s="98"/>
    </row>
    <row r="87" s="1" customFormat="1" ht="17.25" customHeight="1" spans="1:14">
      <c r="A87" s="19" t="s">
        <v>228</v>
      </c>
      <c r="B87" s="214"/>
      <c r="C87" s="98">
        <v>18095019.88</v>
      </c>
      <c r="D87" s="98">
        <v>16813040.92</v>
      </c>
      <c r="E87" s="98">
        <v>938388.23</v>
      </c>
      <c r="F87" s="98">
        <v>343590.73</v>
      </c>
      <c r="G87" s="98"/>
      <c r="H87" s="98"/>
      <c r="I87" s="51"/>
      <c r="J87" s="98"/>
      <c r="K87" s="98"/>
      <c r="L87" s="98"/>
      <c r="M87" s="98"/>
      <c r="N87" s="98"/>
    </row>
  </sheetData>
  <mergeCells count="11">
    <mergeCell ref="A2:N2"/>
    <mergeCell ref="A3:M3"/>
    <mergeCell ref="D4:E4"/>
    <mergeCell ref="I4:N4"/>
    <mergeCell ref="A87:B87"/>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ummaryRight="0"/>
    <pageSetUpPr fitToPage="1"/>
  </sheetPr>
  <dimension ref="A1:D21"/>
  <sheetViews>
    <sheetView workbookViewId="0">
      <selection activeCell="A18" sqref="A18"/>
    </sheetView>
  </sheetViews>
  <sheetFormatPr defaultColWidth="9.1047619047619" defaultRowHeight="14.25" customHeight="1" outlineLevelCol="3"/>
  <cols>
    <col min="1" max="1" width="49.3333333333333" style="40" customWidth="1"/>
    <col min="2" max="2" width="38.8857142857143" style="40" customWidth="1"/>
    <col min="3" max="3" width="48.552380952381" style="40" customWidth="1"/>
    <col min="4" max="4" width="36.4380952380952" style="40" customWidth="1"/>
    <col min="5" max="5" width="9.1047619047619" style="41" customWidth="1"/>
    <col min="6" max="16384" width="9.1047619047619" style="41"/>
  </cols>
  <sheetData>
    <row r="1" customHeight="1" spans="1:4">
      <c r="A1" s="45"/>
      <c r="B1" s="45"/>
      <c r="C1" s="45"/>
      <c r="D1" s="31" t="s">
        <v>229</v>
      </c>
    </row>
    <row r="2" ht="31.5" customHeight="1" spans="1:4">
      <c r="A2" s="176" t="s">
        <v>230</v>
      </c>
      <c r="B2" s="205"/>
      <c r="C2" s="205"/>
      <c r="D2" s="205"/>
    </row>
    <row r="3" ht="17.25" customHeight="1" spans="1:4">
      <c r="A3" s="108" t="s">
        <v>2</v>
      </c>
      <c r="B3" s="206"/>
      <c r="C3" s="206"/>
      <c r="D3" s="31" t="s">
        <v>3</v>
      </c>
    </row>
    <row r="4" ht="19.5" customHeight="1" spans="1:4">
      <c r="A4" s="38" t="s">
        <v>4</v>
      </c>
      <c r="B4" s="68"/>
      <c r="C4" s="38" t="s">
        <v>5</v>
      </c>
      <c r="D4" s="68"/>
    </row>
    <row r="5" ht="21.75" customHeight="1" spans="1:4">
      <c r="A5" s="66" t="s">
        <v>6</v>
      </c>
      <c r="B5" s="207" t="s">
        <v>7</v>
      </c>
      <c r="C5" s="66" t="s">
        <v>231</v>
      </c>
      <c r="D5" s="207" t="s">
        <v>7</v>
      </c>
    </row>
    <row r="6" ht="17.25" customHeight="1" spans="1:4">
      <c r="A6" s="69"/>
      <c r="B6" s="11"/>
      <c r="C6" s="69"/>
      <c r="D6" s="11"/>
    </row>
    <row r="7" ht="17.25" customHeight="1" spans="1:4">
      <c r="A7" s="48" t="s">
        <v>232</v>
      </c>
      <c r="B7" s="51">
        <v>17593080.92</v>
      </c>
      <c r="C7" s="142" t="s">
        <v>233</v>
      </c>
      <c r="D7" s="98">
        <v>18095019.88</v>
      </c>
    </row>
    <row r="8" ht="17.25" customHeight="1" spans="1:4">
      <c r="A8" s="208" t="s">
        <v>234</v>
      </c>
      <c r="B8" s="51">
        <v>17593080.92</v>
      </c>
      <c r="C8" s="142" t="s">
        <v>235</v>
      </c>
      <c r="D8" s="98">
        <v>5789905.51</v>
      </c>
    </row>
    <row r="9" ht="17.25" customHeight="1" spans="1:4">
      <c r="A9" s="48" t="s">
        <v>236</v>
      </c>
      <c r="B9" s="51">
        <v>17545248.92</v>
      </c>
      <c r="C9" s="142" t="s">
        <v>237</v>
      </c>
      <c r="D9" s="98">
        <v>10080</v>
      </c>
    </row>
    <row r="10" ht="17.25" customHeight="1" spans="1:4">
      <c r="A10" s="48" t="s">
        <v>238</v>
      </c>
      <c r="B10" s="51"/>
      <c r="C10" s="142" t="s">
        <v>239</v>
      </c>
      <c r="D10" s="98">
        <v>649674.55</v>
      </c>
    </row>
    <row r="11" ht="17.25" customHeight="1" spans="1:4">
      <c r="A11" s="48" t="s">
        <v>240</v>
      </c>
      <c r="B11" s="51"/>
      <c r="C11" s="142" t="s">
        <v>241</v>
      </c>
      <c r="D11" s="98">
        <v>1767113.52</v>
      </c>
    </row>
    <row r="12" customHeight="1" spans="1:4">
      <c r="A12" s="48" t="s">
        <v>242</v>
      </c>
      <c r="B12" s="51"/>
      <c r="C12" s="142" t="s">
        <v>243</v>
      </c>
      <c r="D12" s="98">
        <v>1159196.15</v>
      </c>
    </row>
    <row r="13" customHeight="1" spans="1:4">
      <c r="A13" s="48" t="s">
        <v>244</v>
      </c>
      <c r="B13" s="51">
        <v>47832</v>
      </c>
      <c r="C13" s="142" t="s">
        <v>245</v>
      </c>
      <c r="D13" s="98">
        <v>758887.29</v>
      </c>
    </row>
    <row r="14" ht="17.25" customHeight="1" spans="1:4">
      <c r="A14" s="208" t="s">
        <v>246</v>
      </c>
      <c r="B14" s="98"/>
      <c r="C14" s="142" t="s">
        <v>247</v>
      </c>
      <c r="D14" s="98">
        <v>5720724.38</v>
      </c>
    </row>
    <row r="15" ht="17.25" customHeight="1" spans="1:4">
      <c r="A15" s="208" t="s">
        <v>248</v>
      </c>
      <c r="B15" s="98"/>
      <c r="C15" s="142" t="s">
        <v>249</v>
      </c>
      <c r="D15" s="98">
        <v>765065.88</v>
      </c>
    </row>
    <row r="16" ht="17.25" customHeight="1" spans="1:4">
      <c r="A16" s="208" t="s">
        <v>250</v>
      </c>
      <c r="B16" s="98">
        <v>501938.96</v>
      </c>
      <c r="C16" s="142" t="s">
        <v>251</v>
      </c>
      <c r="D16" s="98">
        <v>1130781.87</v>
      </c>
    </row>
    <row r="17" ht="17.25" customHeight="1" spans="1:4">
      <c r="A17" s="208" t="s">
        <v>234</v>
      </c>
      <c r="B17" s="51">
        <v>158348.23</v>
      </c>
      <c r="C17" s="142" t="s">
        <v>252</v>
      </c>
      <c r="D17" s="98">
        <v>343590.73</v>
      </c>
    </row>
    <row r="18" customHeight="1" spans="1:4">
      <c r="A18" s="111" t="s">
        <v>246</v>
      </c>
      <c r="B18" s="51">
        <v>343590.73</v>
      </c>
      <c r="C18" s="209"/>
      <c r="D18" s="210"/>
    </row>
    <row r="19" customHeight="1" spans="1:4">
      <c r="A19" s="111" t="s">
        <v>248</v>
      </c>
      <c r="B19" s="50" t="s">
        <v>253</v>
      </c>
      <c r="C19" s="209"/>
      <c r="D19" s="210"/>
    </row>
    <row r="20" customHeight="1" spans="1:4">
      <c r="A20" s="209"/>
      <c r="B20" s="210"/>
      <c r="C20" s="111" t="s">
        <v>254</v>
      </c>
      <c r="D20" s="210"/>
    </row>
    <row r="21" ht="17.25" customHeight="1" spans="1:4">
      <c r="A21" s="211" t="s">
        <v>255</v>
      </c>
      <c r="B21" s="212">
        <v>18095019.88</v>
      </c>
      <c r="C21" s="209" t="s">
        <v>34</v>
      </c>
      <c r="D21" s="212">
        <v>18095019.88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ummaryRight="0"/>
  </sheetPr>
  <dimension ref="A1:R45"/>
  <sheetViews>
    <sheetView zoomScale="90" zoomScaleNormal="90" workbookViewId="0">
      <selection activeCell="M19" sqref="M19"/>
    </sheetView>
  </sheetViews>
  <sheetFormatPr defaultColWidth="9.1047619047619" defaultRowHeight="14.25" customHeight="1"/>
  <cols>
    <col min="1" max="1" width="6.1047619047619" style="124" customWidth="1"/>
    <col min="2" max="2" width="6.1047619047619" style="188" customWidth="1"/>
    <col min="3" max="3" width="44" style="124" customWidth="1"/>
    <col min="4" max="4" width="16.4380952380952" style="1" customWidth="1"/>
    <col min="5" max="5" width="15.6666666666667" style="1" customWidth="1"/>
    <col min="6" max="6" width="14.2190476190476" style="1" customWidth="1"/>
    <col min="7" max="7" width="11" style="1" customWidth="1"/>
    <col min="8" max="9" width="10.3333333333333" style="1" customWidth="1"/>
    <col min="10" max="10" width="5.88571428571429" style="124" customWidth="1"/>
    <col min="11" max="11" width="6.33333333333333" style="188" customWidth="1"/>
    <col min="12" max="12" width="44" style="124" customWidth="1"/>
    <col min="13" max="13" width="14.552380952381" style="1" customWidth="1"/>
    <col min="14" max="14" width="16.7809523809524" style="1" customWidth="1"/>
    <col min="15" max="15" width="14.552380952381" style="1" customWidth="1"/>
    <col min="16" max="16" width="11.1047619047619" style="1" customWidth="1"/>
    <col min="17" max="17" width="10.3333333333333" style="1" customWidth="1"/>
    <col min="18" max="18" width="11.4380952380952" style="1" customWidth="1"/>
    <col min="19" max="19" width="9.1047619047619" customWidth="1"/>
  </cols>
  <sheetData>
    <row r="1" ht="18" customHeight="1" spans="18:18">
      <c r="R1" s="31" t="s">
        <v>256</v>
      </c>
    </row>
    <row r="2" ht="39" customHeight="1" spans="1:18">
      <c r="A2" s="2" t="s">
        <v>257</v>
      </c>
      <c r="B2" s="3"/>
      <c r="C2" s="3"/>
      <c r="D2" s="3"/>
      <c r="E2" s="3"/>
      <c r="F2" s="3"/>
      <c r="G2" s="3"/>
      <c r="H2" s="3"/>
      <c r="I2" s="3"/>
      <c r="J2" s="3"/>
      <c r="K2" s="3"/>
      <c r="L2" s="3"/>
      <c r="M2" s="3"/>
      <c r="N2" s="3"/>
      <c r="O2" s="3"/>
      <c r="P2" s="3"/>
      <c r="Q2" s="3"/>
      <c r="R2" s="3"/>
    </row>
    <row r="3" ht="16.5" customHeight="1" spans="1:18">
      <c r="A3" s="4" t="s">
        <v>2</v>
      </c>
      <c r="B3" s="44"/>
      <c r="C3" s="44"/>
      <c r="D3" s="44"/>
      <c r="E3" s="44"/>
      <c r="F3" s="44"/>
      <c r="G3" s="44"/>
      <c r="H3" s="107"/>
      <c r="I3" s="107"/>
      <c r="J3" s="132"/>
      <c r="K3" s="203"/>
      <c r="L3" s="132"/>
      <c r="M3" s="107"/>
      <c r="N3" s="107"/>
      <c r="O3" s="107"/>
      <c r="P3" s="107"/>
      <c r="Q3" s="107"/>
      <c r="R3" s="31" t="s">
        <v>3</v>
      </c>
    </row>
    <row r="4" ht="19.5" customHeight="1" spans="1:18">
      <c r="A4" s="38" t="s">
        <v>5</v>
      </c>
      <c r="B4" s="67"/>
      <c r="C4" s="67"/>
      <c r="D4" s="67"/>
      <c r="E4" s="67"/>
      <c r="F4" s="67"/>
      <c r="G4" s="67"/>
      <c r="H4" s="67"/>
      <c r="I4" s="68"/>
      <c r="J4" s="67" t="s">
        <v>5</v>
      </c>
      <c r="K4" s="67"/>
      <c r="L4" s="67"/>
      <c r="M4" s="67"/>
      <c r="N4" s="67"/>
      <c r="O4" s="67"/>
      <c r="P4" s="67"/>
      <c r="Q4" s="67"/>
      <c r="R4" s="68"/>
    </row>
    <row r="5" ht="21.75" customHeight="1" spans="1:18">
      <c r="A5" s="189" t="s">
        <v>258</v>
      </c>
      <c r="B5" s="190"/>
      <c r="C5" s="191"/>
      <c r="D5" s="118" t="s">
        <v>66</v>
      </c>
      <c r="E5" s="150"/>
      <c r="F5" s="192"/>
      <c r="G5" s="118" t="s">
        <v>67</v>
      </c>
      <c r="H5" s="150"/>
      <c r="I5" s="192"/>
      <c r="J5" s="177" t="s">
        <v>259</v>
      </c>
      <c r="K5" s="178"/>
      <c r="L5" s="204"/>
      <c r="M5" s="38" t="s">
        <v>66</v>
      </c>
      <c r="N5" s="67"/>
      <c r="O5" s="68"/>
      <c r="P5" s="38" t="s">
        <v>67</v>
      </c>
      <c r="Q5" s="67"/>
      <c r="R5" s="68"/>
    </row>
    <row r="6" ht="20.25" customHeight="1" spans="1:18">
      <c r="A6" s="131" t="s">
        <v>260</v>
      </c>
      <c r="B6" s="131" t="s">
        <v>261</v>
      </c>
      <c r="C6" s="131" t="s">
        <v>65</v>
      </c>
      <c r="D6" s="12" t="s">
        <v>40</v>
      </c>
      <c r="E6" s="12" t="s">
        <v>70</v>
      </c>
      <c r="F6" s="12" t="s">
        <v>71</v>
      </c>
      <c r="G6" s="12" t="s">
        <v>40</v>
      </c>
      <c r="H6" s="12" t="s">
        <v>70</v>
      </c>
      <c r="I6" s="12" t="s">
        <v>71</v>
      </c>
      <c r="J6" s="131" t="s">
        <v>260</v>
      </c>
      <c r="K6" s="131" t="s">
        <v>261</v>
      </c>
      <c r="L6" s="131" t="s">
        <v>65</v>
      </c>
      <c r="M6" s="12" t="s">
        <v>40</v>
      </c>
      <c r="N6" s="12" t="s">
        <v>70</v>
      </c>
      <c r="O6" s="12" t="s">
        <v>71</v>
      </c>
      <c r="P6" s="12" t="s">
        <v>40</v>
      </c>
      <c r="Q6" s="12" t="s">
        <v>70</v>
      </c>
      <c r="R6" s="12" t="s">
        <v>71</v>
      </c>
    </row>
    <row r="7" ht="20.25" customHeight="1" spans="1:18">
      <c r="A7" s="131" t="s">
        <v>262</v>
      </c>
      <c r="B7" s="131" t="s">
        <v>263</v>
      </c>
      <c r="C7" s="131" t="s">
        <v>264</v>
      </c>
      <c r="D7" s="131" t="s">
        <v>265</v>
      </c>
      <c r="E7" s="131" t="s">
        <v>266</v>
      </c>
      <c r="F7" s="131" t="s">
        <v>267</v>
      </c>
      <c r="G7" s="131" t="s">
        <v>268</v>
      </c>
      <c r="H7" s="131" t="s">
        <v>269</v>
      </c>
      <c r="I7" s="131" t="s">
        <v>270</v>
      </c>
      <c r="J7" s="131" t="s">
        <v>271</v>
      </c>
      <c r="K7" s="131" t="s">
        <v>272</v>
      </c>
      <c r="L7" s="131" t="s">
        <v>273</v>
      </c>
      <c r="M7" s="131" t="s">
        <v>274</v>
      </c>
      <c r="N7" s="131" t="s">
        <v>275</v>
      </c>
      <c r="O7" s="131" t="s">
        <v>276</v>
      </c>
      <c r="P7" s="131" t="s">
        <v>277</v>
      </c>
      <c r="Q7" s="131" t="s">
        <v>278</v>
      </c>
      <c r="R7" s="131" t="s">
        <v>279</v>
      </c>
    </row>
    <row r="8" ht="20.25" customHeight="1" spans="1:18">
      <c r="A8" s="193" t="s">
        <v>280</v>
      </c>
      <c r="B8" s="193" t="s">
        <v>281</v>
      </c>
      <c r="C8" s="194" t="s">
        <v>282</v>
      </c>
      <c r="D8" s="98">
        <v>5055370.89</v>
      </c>
      <c r="E8" s="98">
        <v>5055370.89</v>
      </c>
      <c r="F8" s="98"/>
      <c r="G8" s="195"/>
      <c r="H8" s="195"/>
      <c r="I8" s="195"/>
      <c r="J8" s="193" t="s">
        <v>283</v>
      </c>
      <c r="K8" s="194" t="s">
        <v>281</v>
      </c>
      <c r="L8" s="194" t="s">
        <v>284</v>
      </c>
      <c r="M8" s="98">
        <v>12679743.16</v>
      </c>
      <c r="N8" s="98">
        <v>12679743.16</v>
      </c>
      <c r="O8" s="98"/>
      <c r="P8" s="51"/>
      <c r="Q8" s="51"/>
      <c r="R8" s="51"/>
    </row>
    <row r="9" ht="20.25" customHeight="1" spans="1:18">
      <c r="A9" s="193" t="s">
        <v>281</v>
      </c>
      <c r="B9" s="193" t="s">
        <v>285</v>
      </c>
      <c r="C9" s="194" t="s">
        <v>286</v>
      </c>
      <c r="D9" s="98">
        <v>3401001</v>
      </c>
      <c r="E9" s="98">
        <v>3401001</v>
      </c>
      <c r="F9" s="98"/>
      <c r="G9" s="195"/>
      <c r="H9" s="195"/>
      <c r="I9" s="195"/>
      <c r="J9" s="193" t="s">
        <v>281</v>
      </c>
      <c r="K9" s="194" t="s">
        <v>285</v>
      </c>
      <c r="L9" s="194" t="s">
        <v>287</v>
      </c>
      <c r="M9" s="98">
        <v>2530620</v>
      </c>
      <c r="N9" s="98">
        <v>2530620</v>
      </c>
      <c r="O9" s="98"/>
      <c r="P9" s="51"/>
      <c r="Q9" s="51"/>
      <c r="R9" s="51"/>
    </row>
    <row r="10" ht="20.25" customHeight="1" spans="1:18">
      <c r="A10" s="193" t="s">
        <v>281</v>
      </c>
      <c r="B10" s="193" t="s">
        <v>288</v>
      </c>
      <c r="C10" s="194" t="s">
        <v>289</v>
      </c>
      <c r="D10" s="98">
        <v>1001173.77</v>
      </c>
      <c r="E10" s="98">
        <v>1001173.77</v>
      </c>
      <c r="F10" s="98"/>
      <c r="G10" s="195"/>
      <c r="H10" s="195"/>
      <c r="I10" s="195"/>
      <c r="J10" s="193" t="s">
        <v>281</v>
      </c>
      <c r="K10" s="194" t="s">
        <v>288</v>
      </c>
      <c r="L10" s="194" t="s">
        <v>290</v>
      </c>
      <c r="M10" s="98">
        <v>2116176</v>
      </c>
      <c r="N10" s="98">
        <v>2116176</v>
      </c>
      <c r="O10" s="98"/>
      <c r="P10" s="51"/>
      <c r="Q10" s="51"/>
      <c r="R10" s="51"/>
    </row>
    <row r="11" ht="20.25" customHeight="1" spans="1:18">
      <c r="A11" s="193" t="s">
        <v>281</v>
      </c>
      <c r="B11" s="193" t="s">
        <v>291</v>
      </c>
      <c r="C11" s="194" t="s">
        <v>292</v>
      </c>
      <c r="D11" s="98">
        <v>318372.12</v>
      </c>
      <c r="E11" s="98">
        <v>318372.12</v>
      </c>
      <c r="F11" s="98"/>
      <c r="G11" s="195"/>
      <c r="H11" s="195"/>
      <c r="I11" s="195"/>
      <c r="J11" s="193" t="s">
        <v>281</v>
      </c>
      <c r="K11" s="194" t="s">
        <v>291</v>
      </c>
      <c r="L11" s="194" t="s">
        <v>293</v>
      </c>
      <c r="M11" s="98">
        <v>906885</v>
      </c>
      <c r="N11" s="98">
        <v>906885</v>
      </c>
      <c r="O11" s="98"/>
      <c r="P11" s="51"/>
      <c r="Q11" s="51"/>
      <c r="R11" s="51"/>
    </row>
    <row r="12" ht="20.25" customHeight="1" spans="1:18">
      <c r="A12" s="193" t="s">
        <v>281</v>
      </c>
      <c r="B12" s="193" t="s">
        <v>294</v>
      </c>
      <c r="C12" s="194" t="s">
        <v>295</v>
      </c>
      <c r="D12" s="98">
        <v>334824</v>
      </c>
      <c r="E12" s="98">
        <v>334824</v>
      </c>
      <c r="F12" s="98"/>
      <c r="G12" s="195"/>
      <c r="H12" s="195"/>
      <c r="I12" s="195"/>
      <c r="J12" s="193" t="s">
        <v>281</v>
      </c>
      <c r="K12" s="194" t="s">
        <v>296</v>
      </c>
      <c r="L12" s="194" t="s">
        <v>297</v>
      </c>
      <c r="M12" s="98"/>
      <c r="N12" s="98"/>
      <c r="O12" s="98"/>
      <c r="P12" s="51"/>
      <c r="Q12" s="51"/>
      <c r="R12" s="51"/>
    </row>
    <row r="13" ht="20.25" customHeight="1" spans="1:18">
      <c r="A13" s="193" t="s">
        <v>298</v>
      </c>
      <c r="B13" s="193" t="s">
        <v>281</v>
      </c>
      <c r="C13" s="194" t="s">
        <v>299</v>
      </c>
      <c r="D13" s="98">
        <v>1681824.24</v>
      </c>
      <c r="E13" s="98">
        <v>1061764.24</v>
      </c>
      <c r="F13" s="98">
        <v>620060</v>
      </c>
      <c r="G13" s="195"/>
      <c r="H13" s="195"/>
      <c r="I13" s="195"/>
      <c r="J13" s="193" t="s">
        <v>281</v>
      </c>
      <c r="K13" s="194" t="s">
        <v>300</v>
      </c>
      <c r="L13" s="194" t="s">
        <v>301</v>
      </c>
      <c r="M13" s="98">
        <v>3131592</v>
      </c>
      <c r="N13" s="98">
        <v>3131592</v>
      </c>
      <c r="O13" s="98"/>
      <c r="P13" s="51"/>
      <c r="Q13" s="51"/>
      <c r="R13" s="51"/>
    </row>
    <row r="14" ht="20.25" customHeight="1" spans="1:18">
      <c r="A14" s="193" t="s">
        <v>281</v>
      </c>
      <c r="B14" s="193" t="s">
        <v>285</v>
      </c>
      <c r="C14" s="194" t="s">
        <v>302</v>
      </c>
      <c r="D14" s="98">
        <v>848944.24</v>
      </c>
      <c r="E14" s="98">
        <v>668144.24</v>
      </c>
      <c r="F14" s="98">
        <v>180800</v>
      </c>
      <c r="G14" s="195"/>
      <c r="H14" s="195"/>
      <c r="I14" s="195"/>
      <c r="J14" s="193" t="s">
        <v>281</v>
      </c>
      <c r="K14" s="194" t="s">
        <v>303</v>
      </c>
      <c r="L14" s="194" t="s">
        <v>304</v>
      </c>
      <c r="M14" s="98">
        <v>978519.84</v>
      </c>
      <c r="N14" s="98">
        <v>978519.84</v>
      </c>
      <c r="O14" s="98"/>
      <c r="P14" s="51"/>
      <c r="Q14" s="51"/>
      <c r="R14" s="51"/>
    </row>
    <row r="15" ht="20.25" customHeight="1" spans="1:18">
      <c r="A15" s="193" t="s">
        <v>281</v>
      </c>
      <c r="B15" s="193" t="s">
        <v>288</v>
      </c>
      <c r="C15" s="194" t="s">
        <v>305</v>
      </c>
      <c r="D15" s="98">
        <v>198700</v>
      </c>
      <c r="E15" s="98">
        <v>136000</v>
      </c>
      <c r="F15" s="98">
        <v>62700</v>
      </c>
      <c r="G15" s="195"/>
      <c r="H15" s="195"/>
      <c r="I15" s="195"/>
      <c r="J15" s="193" t="s">
        <v>281</v>
      </c>
      <c r="K15" s="194" t="s">
        <v>306</v>
      </c>
      <c r="L15" s="194" t="s">
        <v>307</v>
      </c>
      <c r="M15" s="98">
        <v>489259.92</v>
      </c>
      <c r="N15" s="98">
        <v>489259.92</v>
      </c>
      <c r="O15" s="98"/>
      <c r="P15" s="51"/>
      <c r="Q15" s="51"/>
      <c r="R15" s="51"/>
    </row>
    <row r="16" ht="20.25" customHeight="1" spans="1:18">
      <c r="A16" s="193" t="s">
        <v>281</v>
      </c>
      <c r="B16" s="193" t="s">
        <v>291</v>
      </c>
      <c r="C16" s="194" t="s">
        <v>308</v>
      </c>
      <c r="D16" s="98">
        <v>220300</v>
      </c>
      <c r="E16" s="98">
        <v>1000</v>
      </c>
      <c r="F16" s="98">
        <v>219300</v>
      </c>
      <c r="G16" s="195"/>
      <c r="H16" s="195"/>
      <c r="I16" s="195"/>
      <c r="J16" s="193" t="s">
        <v>281</v>
      </c>
      <c r="K16" s="194" t="s">
        <v>271</v>
      </c>
      <c r="L16" s="194" t="s">
        <v>309</v>
      </c>
      <c r="M16" s="98">
        <v>611574.9</v>
      </c>
      <c r="N16" s="98">
        <v>611574.9</v>
      </c>
      <c r="O16" s="98"/>
      <c r="P16" s="51"/>
      <c r="Q16" s="51"/>
      <c r="R16" s="51"/>
    </row>
    <row r="17" ht="20.25" customHeight="1" spans="1:18">
      <c r="A17" s="193" t="s">
        <v>281</v>
      </c>
      <c r="B17" s="193" t="s">
        <v>310</v>
      </c>
      <c r="C17" s="194" t="s">
        <v>311</v>
      </c>
      <c r="D17" s="98">
        <v>25000</v>
      </c>
      <c r="E17" s="98"/>
      <c r="F17" s="98">
        <v>25000</v>
      </c>
      <c r="G17" s="195"/>
      <c r="H17" s="195"/>
      <c r="I17" s="195"/>
      <c r="J17" s="193" t="s">
        <v>281</v>
      </c>
      <c r="K17" s="194" t="s">
        <v>272</v>
      </c>
      <c r="L17" s="194" t="s">
        <v>312</v>
      </c>
      <c r="M17" s="98">
        <v>398930.49</v>
      </c>
      <c r="N17" s="98">
        <v>398930.49</v>
      </c>
      <c r="O17" s="98"/>
      <c r="P17" s="51"/>
      <c r="Q17" s="51"/>
      <c r="R17" s="51"/>
    </row>
    <row r="18" ht="20.25" customHeight="1" spans="1:18">
      <c r="A18" s="193" t="s">
        <v>281</v>
      </c>
      <c r="B18" s="193" t="s">
        <v>296</v>
      </c>
      <c r="C18" s="194" t="s">
        <v>313</v>
      </c>
      <c r="D18" s="98">
        <v>30000</v>
      </c>
      <c r="E18" s="98"/>
      <c r="F18" s="98">
        <v>30000</v>
      </c>
      <c r="G18" s="195"/>
      <c r="H18" s="195"/>
      <c r="I18" s="195"/>
      <c r="J18" s="193" t="s">
        <v>281</v>
      </c>
      <c r="K18" s="194" t="s">
        <v>273</v>
      </c>
      <c r="L18" s="194" t="s">
        <v>314</v>
      </c>
      <c r="M18" s="98">
        <v>69111.13</v>
      </c>
      <c r="N18" s="98">
        <v>69111.13</v>
      </c>
      <c r="O18" s="98"/>
      <c r="P18" s="51"/>
      <c r="Q18" s="51"/>
      <c r="R18" s="51"/>
    </row>
    <row r="19" ht="20.25" customHeight="1" spans="1:18">
      <c r="A19" s="193" t="s">
        <v>281</v>
      </c>
      <c r="B19" s="193" t="s">
        <v>303</v>
      </c>
      <c r="C19" s="194" t="s">
        <v>315</v>
      </c>
      <c r="D19" s="98">
        <v>54000</v>
      </c>
      <c r="E19" s="98">
        <v>54000</v>
      </c>
      <c r="F19" s="98"/>
      <c r="G19" s="195"/>
      <c r="H19" s="195"/>
      <c r="I19" s="195"/>
      <c r="J19" s="193" t="s">
        <v>281</v>
      </c>
      <c r="K19" s="194" t="s">
        <v>274</v>
      </c>
      <c r="L19" s="194" t="s">
        <v>292</v>
      </c>
      <c r="M19" s="98">
        <v>765065.88</v>
      </c>
      <c r="N19" s="98">
        <v>765065.88</v>
      </c>
      <c r="O19" s="98"/>
      <c r="P19" s="51"/>
      <c r="Q19" s="51"/>
      <c r="R19" s="51"/>
    </row>
    <row r="20" ht="20.25" customHeight="1" spans="1:18">
      <c r="A20" s="193" t="s">
        <v>281</v>
      </c>
      <c r="B20" s="193" t="s">
        <v>306</v>
      </c>
      <c r="C20" s="194" t="s">
        <v>316</v>
      </c>
      <c r="D20" s="98">
        <v>72840</v>
      </c>
      <c r="E20" s="98"/>
      <c r="F20" s="98">
        <v>72840</v>
      </c>
      <c r="G20" s="195"/>
      <c r="H20" s="195"/>
      <c r="I20" s="195"/>
      <c r="J20" s="193" t="s">
        <v>281</v>
      </c>
      <c r="K20" s="194" t="s">
        <v>294</v>
      </c>
      <c r="L20" s="194" t="s">
        <v>295</v>
      </c>
      <c r="M20" s="98">
        <v>682008</v>
      </c>
      <c r="N20" s="98">
        <v>682008</v>
      </c>
      <c r="O20" s="98"/>
      <c r="P20" s="51"/>
      <c r="Q20" s="51"/>
      <c r="R20" s="51"/>
    </row>
    <row r="21" ht="20.25" customHeight="1" spans="1:18">
      <c r="A21" s="193" t="s">
        <v>281</v>
      </c>
      <c r="B21" s="193" t="s">
        <v>294</v>
      </c>
      <c r="C21" s="194" t="s">
        <v>317</v>
      </c>
      <c r="D21" s="98">
        <v>232040</v>
      </c>
      <c r="E21" s="98">
        <v>202620</v>
      </c>
      <c r="F21" s="98">
        <v>29420</v>
      </c>
      <c r="G21" s="195"/>
      <c r="H21" s="195"/>
      <c r="I21" s="195"/>
      <c r="J21" s="193" t="s">
        <v>318</v>
      </c>
      <c r="K21" s="194" t="s">
        <v>281</v>
      </c>
      <c r="L21" s="194" t="s">
        <v>319</v>
      </c>
      <c r="M21" s="98">
        <v>2080565.76</v>
      </c>
      <c r="N21" s="98">
        <v>1460505.76</v>
      </c>
      <c r="O21" s="98">
        <v>620060</v>
      </c>
      <c r="P21" s="51"/>
      <c r="Q21" s="51"/>
      <c r="R21" s="51"/>
    </row>
    <row r="22" ht="20.25" customHeight="1" spans="1:18">
      <c r="A22" s="193" t="s">
        <v>320</v>
      </c>
      <c r="B22" s="193" t="s">
        <v>281</v>
      </c>
      <c r="C22" s="194" t="s">
        <v>321</v>
      </c>
      <c r="D22" s="98">
        <v>159980</v>
      </c>
      <c r="E22" s="98"/>
      <c r="F22" s="98">
        <v>159980</v>
      </c>
      <c r="G22" s="195"/>
      <c r="H22" s="195"/>
      <c r="I22" s="195"/>
      <c r="J22" s="193" t="s">
        <v>281</v>
      </c>
      <c r="K22" s="194" t="s">
        <v>285</v>
      </c>
      <c r="L22" s="194" t="s">
        <v>322</v>
      </c>
      <c r="M22" s="98">
        <v>370930</v>
      </c>
      <c r="N22" s="98">
        <v>279930</v>
      </c>
      <c r="O22" s="98">
        <v>91000</v>
      </c>
      <c r="P22" s="51"/>
      <c r="Q22" s="51"/>
      <c r="R22" s="51"/>
    </row>
    <row r="23" ht="20.25" customHeight="1" spans="1:18">
      <c r="A23" s="193" t="s">
        <v>281</v>
      </c>
      <c r="B23" s="193" t="s">
        <v>285</v>
      </c>
      <c r="C23" s="194" t="s">
        <v>323</v>
      </c>
      <c r="D23" s="98"/>
      <c r="E23" s="98"/>
      <c r="F23" s="98"/>
      <c r="G23" s="120"/>
      <c r="H23" s="120"/>
      <c r="I23" s="120"/>
      <c r="J23" s="193" t="s">
        <v>281</v>
      </c>
      <c r="K23" s="194" t="s">
        <v>288</v>
      </c>
      <c r="L23" s="194" t="s">
        <v>324</v>
      </c>
      <c r="M23" s="98">
        <v>25000</v>
      </c>
      <c r="N23" s="98"/>
      <c r="O23" s="98">
        <v>25000</v>
      </c>
      <c r="P23" s="51"/>
      <c r="Q23" s="51"/>
      <c r="R23" s="51"/>
    </row>
    <row r="24" ht="20.25" customHeight="1" spans="1:18">
      <c r="A24" s="193" t="s">
        <v>281</v>
      </c>
      <c r="B24" s="193" t="s">
        <v>288</v>
      </c>
      <c r="C24" s="194" t="s">
        <v>325</v>
      </c>
      <c r="D24" s="98">
        <v>140000</v>
      </c>
      <c r="E24" s="98"/>
      <c r="F24" s="98">
        <v>140000</v>
      </c>
      <c r="G24" s="120"/>
      <c r="H24" s="120"/>
      <c r="I24" s="120"/>
      <c r="J24" s="193" t="s">
        <v>281</v>
      </c>
      <c r="K24" s="194" t="s">
        <v>296</v>
      </c>
      <c r="L24" s="194" t="s">
        <v>326</v>
      </c>
      <c r="M24" s="98">
        <v>51840</v>
      </c>
      <c r="N24" s="98">
        <v>51840</v>
      </c>
      <c r="O24" s="98"/>
      <c r="P24" s="51"/>
      <c r="Q24" s="51"/>
      <c r="R24" s="51"/>
    </row>
    <row r="25" ht="20.25" customHeight="1" spans="1:18">
      <c r="A25" s="193" t="s">
        <v>281</v>
      </c>
      <c r="B25" s="193" t="s">
        <v>296</v>
      </c>
      <c r="C25" s="194" t="s">
        <v>327</v>
      </c>
      <c r="D25" s="98">
        <v>19980</v>
      </c>
      <c r="E25" s="98"/>
      <c r="F25" s="98">
        <v>19980</v>
      </c>
      <c r="G25" s="120"/>
      <c r="H25" s="120"/>
      <c r="I25" s="120"/>
      <c r="J25" s="193" t="s">
        <v>281</v>
      </c>
      <c r="K25" s="194" t="s">
        <v>300</v>
      </c>
      <c r="L25" s="194" t="s">
        <v>328</v>
      </c>
      <c r="M25" s="98">
        <v>70270</v>
      </c>
      <c r="N25" s="98">
        <v>70270</v>
      </c>
      <c r="O25" s="98"/>
      <c r="P25" s="51"/>
      <c r="Q25" s="51"/>
      <c r="R25" s="51"/>
    </row>
    <row r="26" ht="20.25" customHeight="1" spans="1:18">
      <c r="A26" s="193" t="s">
        <v>281</v>
      </c>
      <c r="B26" s="193" t="s">
        <v>294</v>
      </c>
      <c r="C26" s="194" t="s">
        <v>329</v>
      </c>
      <c r="D26" s="98"/>
      <c r="E26" s="98"/>
      <c r="F26" s="98"/>
      <c r="G26" s="120"/>
      <c r="H26" s="120"/>
      <c r="I26" s="120"/>
      <c r="J26" s="193" t="s">
        <v>281</v>
      </c>
      <c r="K26" s="194" t="s">
        <v>272</v>
      </c>
      <c r="L26" s="194" t="s">
        <v>330</v>
      </c>
      <c r="M26" s="98">
        <v>145250</v>
      </c>
      <c r="N26" s="98">
        <v>112450</v>
      </c>
      <c r="O26" s="98">
        <v>32800</v>
      </c>
      <c r="P26" s="51"/>
      <c r="Q26" s="51"/>
      <c r="R26" s="51"/>
    </row>
    <row r="27" ht="20.25" customHeight="1" spans="1:18">
      <c r="A27" s="193" t="s">
        <v>331</v>
      </c>
      <c r="B27" s="193" t="s">
        <v>281</v>
      </c>
      <c r="C27" s="194" t="s">
        <v>332</v>
      </c>
      <c r="D27" s="98">
        <v>8023113.79</v>
      </c>
      <c r="E27" s="98">
        <v>8023113.79</v>
      </c>
      <c r="F27" s="98"/>
      <c r="G27" s="120"/>
      <c r="H27" s="120"/>
      <c r="I27" s="120"/>
      <c r="J27" s="193" t="s">
        <v>281</v>
      </c>
      <c r="K27" s="194" t="s">
        <v>274</v>
      </c>
      <c r="L27" s="194" t="s">
        <v>316</v>
      </c>
      <c r="M27" s="98">
        <v>79190</v>
      </c>
      <c r="N27" s="98">
        <v>6350</v>
      </c>
      <c r="O27" s="98">
        <v>72840</v>
      </c>
      <c r="P27" s="51"/>
      <c r="Q27" s="51"/>
      <c r="R27" s="51"/>
    </row>
    <row r="28" ht="20.25" customHeight="1" spans="1:18">
      <c r="A28" s="193" t="s">
        <v>281</v>
      </c>
      <c r="B28" s="193" t="s">
        <v>285</v>
      </c>
      <c r="C28" s="194" t="s">
        <v>333</v>
      </c>
      <c r="D28" s="98">
        <v>7624372.27</v>
      </c>
      <c r="E28" s="98">
        <v>7624372.27</v>
      </c>
      <c r="F28" s="98"/>
      <c r="G28" s="120"/>
      <c r="H28" s="120"/>
      <c r="I28" s="120"/>
      <c r="J28" s="193" t="s">
        <v>281</v>
      </c>
      <c r="K28" s="194" t="s">
        <v>276</v>
      </c>
      <c r="L28" s="194" t="s">
        <v>305</v>
      </c>
      <c r="M28" s="98">
        <v>198700</v>
      </c>
      <c r="N28" s="98">
        <v>136000</v>
      </c>
      <c r="O28" s="98">
        <v>62700</v>
      </c>
      <c r="P28" s="51"/>
      <c r="Q28" s="51"/>
      <c r="R28" s="51"/>
    </row>
    <row r="29" ht="20.25" customHeight="1" spans="1:18">
      <c r="A29" s="193" t="s">
        <v>281</v>
      </c>
      <c r="B29" s="193" t="s">
        <v>288</v>
      </c>
      <c r="C29" s="194" t="s">
        <v>334</v>
      </c>
      <c r="D29" s="98">
        <v>398741.52</v>
      </c>
      <c r="E29" s="98">
        <v>398741.52</v>
      </c>
      <c r="F29" s="98"/>
      <c r="G29" s="120"/>
      <c r="H29" s="120"/>
      <c r="I29" s="120"/>
      <c r="J29" s="193" t="s">
        <v>281</v>
      </c>
      <c r="K29" s="194" t="s">
        <v>277</v>
      </c>
      <c r="L29" s="194" t="s">
        <v>308</v>
      </c>
      <c r="M29" s="98">
        <v>224300</v>
      </c>
      <c r="N29" s="98">
        <v>5000</v>
      </c>
      <c r="O29" s="98">
        <v>219300</v>
      </c>
      <c r="P29" s="51"/>
      <c r="Q29" s="51"/>
      <c r="R29" s="51"/>
    </row>
    <row r="30" ht="20.25" customHeight="1" spans="1:18">
      <c r="A30" s="193" t="s">
        <v>335</v>
      </c>
      <c r="B30" s="193" t="s">
        <v>281</v>
      </c>
      <c r="C30" s="194" t="s">
        <v>336</v>
      </c>
      <c r="D30" s="98">
        <v>50940</v>
      </c>
      <c r="E30" s="98">
        <v>50940</v>
      </c>
      <c r="F30" s="98"/>
      <c r="G30" s="120"/>
      <c r="H30" s="120"/>
      <c r="I30" s="120"/>
      <c r="J30" s="193" t="s">
        <v>281</v>
      </c>
      <c r="K30" s="194" t="s">
        <v>278</v>
      </c>
      <c r="L30" s="194" t="s">
        <v>313</v>
      </c>
      <c r="M30" s="98">
        <v>37000</v>
      </c>
      <c r="N30" s="98">
        <v>7000</v>
      </c>
      <c r="O30" s="98">
        <v>30000</v>
      </c>
      <c r="P30" s="51"/>
      <c r="Q30" s="51"/>
      <c r="R30" s="51"/>
    </row>
    <row r="31" ht="20.25" customHeight="1" spans="1:18">
      <c r="A31" s="193" t="s">
        <v>281</v>
      </c>
      <c r="B31" s="193" t="s">
        <v>285</v>
      </c>
      <c r="C31" s="194" t="s">
        <v>337</v>
      </c>
      <c r="D31" s="98">
        <v>50940</v>
      </c>
      <c r="E31" s="98">
        <v>50940</v>
      </c>
      <c r="F31" s="98"/>
      <c r="G31" s="120"/>
      <c r="H31" s="120"/>
      <c r="I31" s="120"/>
      <c r="J31" s="193" t="s">
        <v>281</v>
      </c>
      <c r="K31" s="194" t="s">
        <v>338</v>
      </c>
      <c r="L31" s="194" t="s">
        <v>311</v>
      </c>
      <c r="M31" s="98">
        <v>25000</v>
      </c>
      <c r="N31" s="98"/>
      <c r="O31" s="98">
        <v>25000</v>
      </c>
      <c r="P31" s="51"/>
      <c r="Q31" s="51"/>
      <c r="R31" s="51"/>
    </row>
    <row r="32" ht="20.25" customHeight="1" spans="1:18">
      <c r="A32" s="193" t="s">
        <v>339</v>
      </c>
      <c r="B32" s="193" t="s">
        <v>281</v>
      </c>
      <c r="C32" s="194" t="s">
        <v>340</v>
      </c>
      <c r="D32" s="98">
        <v>2621852</v>
      </c>
      <c r="E32" s="98">
        <v>2621852</v>
      </c>
      <c r="F32" s="98"/>
      <c r="G32" s="120"/>
      <c r="H32" s="120"/>
      <c r="I32" s="120"/>
      <c r="J32" s="193" t="s">
        <v>281</v>
      </c>
      <c r="K32" s="194" t="s">
        <v>341</v>
      </c>
      <c r="L32" s="194" t="s">
        <v>342</v>
      </c>
      <c r="M32" s="98">
        <v>166643.76</v>
      </c>
      <c r="N32" s="98">
        <v>166643.76</v>
      </c>
      <c r="O32" s="98"/>
      <c r="P32" s="51"/>
      <c r="Q32" s="51"/>
      <c r="R32" s="51"/>
    </row>
    <row r="33" ht="20.25" customHeight="1" spans="1:18">
      <c r="A33" s="193" t="s">
        <v>281</v>
      </c>
      <c r="B33" s="193" t="s">
        <v>285</v>
      </c>
      <c r="C33" s="194" t="s">
        <v>343</v>
      </c>
      <c r="D33" s="98">
        <v>2549852</v>
      </c>
      <c r="E33" s="98">
        <v>2549852</v>
      </c>
      <c r="F33" s="98"/>
      <c r="G33" s="120"/>
      <c r="H33" s="120"/>
      <c r="I33" s="120"/>
      <c r="J33" s="193" t="s">
        <v>281</v>
      </c>
      <c r="K33" s="194" t="s">
        <v>344</v>
      </c>
      <c r="L33" s="194" t="s">
        <v>345</v>
      </c>
      <c r="M33" s="98">
        <v>1752</v>
      </c>
      <c r="N33" s="98">
        <v>1752</v>
      </c>
      <c r="O33" s="98"/>
      <c r="P33" s="51"/>
      <c r="Q33" s="51"/>
      <c r="R33" s="51"/>
    </row>
    <row r="34" ht="20.25" customHeight="1" spans="1:18">
      <c r="A34" s="193" t="s">
        <v>281</v>
      </c>
      <c r="B34" s="193" t="s">
        <v>294</v>
      </c>
      <c r="C34" s="194" t="s">
        <v>346</v>
      </c>
      <c r="D34" s="98">
        <v>72000</v>
      </c>
      <c r="E34" s="98">
        <v>72000</v>
      </c>
      <c r="F34" s="98"/>
      <c r="G34" s="120"/>
      <c r="H34" s="120"/>
      <c r="I34" s="120"/>
      <c r="J34" s="193" t="s">
        <v>281</v>
      </c>
      <c r="K34" s="194" t="s">
        <v>347</v>
      </c>
      <c r="L34" s="194" t="s">
        <v>315</v>
      </c>
      <c r="M34" s="98">
        <v>54000</v>
      </c>
      <c r="N34" s="98">
        <v>54000</v>
      </c>
      <c r="O34" s="98"/>
      <c r="P34" s="51"/>
      <c r="Q34" s="51"/>
      <c r="R34" s="51"/>
    </row>
    <row r="35" ht="20.25" customHeight="1" spans="1:18">
      <c r="A35" s="196"/>
      <c r="B35" s="197"/>
      <c r="C35" s="196"/>
      <c r="D35" s="120"/>
      <c r="E35" s="120"/>
      <c r="F35" s="120"/>
      <c r="G35" s="120"/>
      <c r="H35" s="120"/>
      <c r="I35" s="120"/>
      <c r="J35" s="193" t="s">
        <v>281</v>
      </c>
      <c r="K35" s="194" t="s">
        <v>348</v>
      </c>
      <c r="L35" s="194" t="s">
        <v>349</v>
      </c>
      <c r="M35" s="98">
        <v>383300</v>
      </c>
      <c r="N35" s="98">
        <v>351300</v>
      </c>
      <c r="O35" s="98">
        <v>32000</v>
      </c>
      <c r="P35" s="51"/>
      <c r="Q35" s="51"/>
      <c r="R35" s="51"/>
    </row>
    <row r="36" ht="20.25" customHeight="1" spans="1:18">
      <c r="A36" s="196"/>
      <c r="B36" s="197"/>
      <c r="C36" s="196"/>
      <c r="D36" s="120"/>
      <c r="E36" s="120"/>
      <c r="F36" s="120"/>
      <c r="G36" s="120"/>
      <c r="H36" s="120"/>
      <c r="I36" s="120"/>
      <c r="J36" s="193" t="s">
        <v>281</v>
      </c>
      <c r="K36" s="194" t="s">
        <v>294</v>
      </c>
      <c r="L36" s="194" t="s">
        <v>317</v>
      </c>
      <c r="M36" s="98">
        <v>247390</v>
      </c>
      <c r="N36" s="98">
        <v>217970</v>
      </c>
      <c r="O36" s="98">
        <v>29420</v>
      </c>
      <c r="P36" s="51"/>
      <c r="Q36" s="51"/>
      <c r="R36" s="51"/>
    </row>
    <row r="37" ht="20.25" customHeight="1" spans="1:18">
      <c r="A37" s="196"/>
      <c r="B37" s="197"/>
      <c r="C37" s="196"/>
      <c r="D37" s="120"/>
      <c r="E37" s="120"/>
      <c r="F37" s="120"/>
      <c r="G37" s="120"/>
      <c r="H37" s="120"/>
      <c r="I37" s="120"/>
      <c r="J37" s="193" t="s">
        <v>350</v>
      </c>
      <c r="K37" s="194" t="s">
        <v>281</v>
      </c>
      <c r="L37" s="194" t="s">
        <v>340</v>
      </c>
      <c r="M37" s="98">
        <v>2621852</v>
      </c>
      <c r="N37" s="98">
        <v>2621852</v>
      </c>
      <c r="O37" s="98"/>
      <c r="P37" s="51"/>
      <c r="Q37" s="51"/>
      <c r="R37" s="51"/>
    </row>
    <row r="38" ht="20.25" customHeight="1" spans="1:18">
      <c r="A38" s="196"/>
      <c r="B38" s="197"/>
      <c r="C38" s="196"/>
      <c r="D38" s="120"/>
      <c r="E38" s="120"/>
      <c r="F38" s="120"/>
      <c r="G38" s="120"/>
      <c r="H38" s="120"/>
      <c r="I38" s="120"/>
      <c r="J38" s="193" t="s">
        <v>281</v>
      </c>
      <c r="K38" s="194" t="s">
        <v>310</v>
      </c>
      <c r="L38" s="194" t="s">
        <v>351</v>
      </c>
      <c r="M38" s="98">
        <v>2549852</v>
      </c>
      <c r="N38" s="98">
        <v>2549852</v>
      </c>
      <c r="O38" s="98"/>
      <c r="P38" s="51"/>
      <c r="Q38" s="51"/>
      <c r="R38" s="51"/>
    </row>
    <row r="39" ht="20.25" customHeight="1" spans="1:18">
      <c r="A39" s="196"/>
      <c r="B39" s="197"/>
      <c r="C39" s="196"/>
      <c r="D39" s="120"/>
      <c r="E39" s="120"/>
      <c r="F39" s="120"/>
      <c r="G39" s="120"/>
      <c r="H39" s="120"/>
      <c r="I39" s="120"/>
      <c r="J39" s="193" t="s">
        <v>281</v>
      </c>
      <c r="K39" s="194" t="s">
        <v>294</v>
      </c>
      <c r="L39" s="194" t="s">
        <v>352</v>
      </c>
      <c r="M39" s="98">
        <v>72000</v>
      </c>
      <c r="N39" s="98">
        <v>72000</v>
      </c>
      <c r="O39" s="98"/>
      <c r="P39" s="51"/>
      <c r="Q39" s="51"/>
      <c r="R39" s="51"/>
    </row>
    <row r="40" ht="20.25" customHeight="1" spans="1:18">
      <c r="A40" s="196"/>
      <c r="B40" s="197"/>
      <c r="C40" s="196"/>
      <c r="D40" s="120"/>
      <c r="E40" s="120"/>
      <c r="F40" s="120"/>
      <c r="G40" s="120"/>
      <c r="H40" s="120"/>
      <c r="I40" s="120"/>
      <c r="J40" s="193" t="s">
        <v>353</v>
      </c>
      <c r="K40" s="194" t="s">
        <v>281</v>
      </c>
      <c r="L40" s="194" t="s">
        <v>354</v>
      </c>
      <c r="M40" s="98">
        <v>210920</v>
      </c>
      <c r="N40" s="98">
        <v>50940</v>
      </c>
      <c r="O40" s="98">
        <v>159980</v>
      </c>
      <c r="P40" s="51"/>
      <c r="Q40" s="51"/>
      <c r="R40" s="51"/>
    </row>
    <row r="41" ht="20.25" customHeight="1" spans="1:18">
      <c r="A41" s="196"/>
      <c r="B41" s="197"/>
      <c r="C41" s="196"/>
      <c r="D41" s="120"/>
      <c r="E41" s="120"/>
      <c r="F41" s="120"/>
      <c r="G41" s="120"/>
      <c r="H41" s="120"/>
      <c r="I41" s="120"/>
      <c r="J41" s="193" t="s">
        <v>281</v>
      </c>
      <c r="K41" s="194" t="s">
        <v>285</v>
      </c>
      <c r="L41" s="194" t="s">
        <v>323</v>
      </c>
      <c r="M41" s="98"/>
      <c r="N41" s="98"/>
      <c r="O41" s="98"/>
      <c r="P41" s="51"/>
      <c r="Q41" s="51"/>
      <c r="R41" s="51"/>
    </row>
    <row r="42" ht="20.25" customHeight="1" spans="1:18">
      <c r="A42" s="196"/>
      <c r="B42" s="197"/>
      <c r="C42" s="196"/>
      <c r="D42" s="120"/>
      <c r="E42" s="120"/>
      <c r="F42" s="120"/>
      <c r="G42" s="120"/>
      <c r="H42" s="120"/>
      <c r="I42" s="120"/>
      <c r="J42" s="193" t="s">
        <v>281</v>
      </c>
      <c r="K42" s="194" t="s">
        <v>288</v>
      </c>
      <c r="L42" s="194" t="s">
        <v>355</v>
      </c>
      <c r="M42" s="98">
        <v>70920</v>
      </c>
      <c r="N42" s="98">
        <v>50940</v>
      </c>
      <c r="O42" s="98">
        <v>19980</v>
      </c>
      <c r="P42" s="51"/>
      <c r="Q42" s="51"/>
      <c r="R42" s="51"/>
    </row>
    <row r="43" ht="20.25" customHeight="1" spans="1:18">
      <c r="A43" s="196"/>
      <c r="B43" s="197"/>
      <c r="C43" s="196"/>
      <c r="D43" s="120"/>
      <c r="E43" s="120"/>
      <c r="F43" s="120"/>
      <c r="G43" s="120"/>
      <c r="H43" s="120"/>
      <c r="I43" s="120"/>
      <c r="J43" s="193" t="s">
        <v>281</v>
      </c>
      <c r="K43" s="194" t="s">
        <v>310</v>
      </c>
      <c r="L43" s="194" t="s">
        <v>325</v>
      </c>
      <c r="M43" s="98">
        <v>140000</v>
      </c>
      <c r="N43" s="98"/>
      <c r="O43" s="98">
        <v>140000</v>
      </c>
      <c r="P43" s="51"/>
      <c r="Q43" s="51"/>
      <c r="R43" s="51"/>
    </row>
    <row r="44" ht="20.25" customHeight="1" spans="1:18">
      <c r="A44" s="196"/>
      <c r="B44" s="197"/>
      <c r="C44" s="196"/>
      <c r="D44" s="120"/>
      <c r="E44" s="120"/>
      <c r="F44" s="120"/>
      <c r="G44" s="120"/>
      <c r="H44" s="120"/>
      <c r="I44" s="120"/>
      <c r="J44" s="193" t="s">
        <v>281</v>
      </c>
      <c r="K44" s="194" t="s">
        <v>294</v>
      </c>
      <c r="L44" s="194" t="s">
        <v>329</v>
      </c>
      <c r="M44" s="98"/>
      <c r="N44" s="98"/>
      <c r="O44" s="98"/>
      <c r="P44" s="51"/>
      <c r="Q44" s="51"/>
      <c r="R44" s="51"/>
    </row>
    <row r="45" ht="20.25" customHeight="1" spans="1:18">
      <c r="A45" s="198" t="s">
        <v>34</v>
      </c>
      <c r="B45" s="199"/>
      <c r="C45" s="200"/>
      <c r="D45" s="201">
        <v>17593080.92</v>
      </c>
      <c r="E45" s="201">
        <v>16813040.92</v>
      </c>
      <c r="F45" s="201">
        <v>780040</v>
      </c>
      <c r="G45" s="202"/>
      <c r="H45" s="202"/>
      <c r="I45" s="202"/>
      <c r="J45" s="198" t="s">
        <v>34</v>
      </c>
      <c r="K45" s="199"/>
      <c r="L45" s="200"/>
      <c r="M45" s="201">
        <v>17593080.92</v>
      </c>
      <c r="N45" s="201">
        <v>16813040.92</v>
      </c>
      <c r="O45" s="201">
        <v>780040</v>
      </c>
      <c r="P45" s="98"/>
      <c r="Q45" s="98"/>
      <c r="R45" s="98"/>
    </row>
  </sheetData>
  <mergeCells count="12">
    <mergeCell ref="A2:R2"/>
    <mergeCell ref="A3:Q3"/>
    <mergeCell ref="A4:I4"/>
    <mergeCell ref="J4:R4"/>
    <mergeCell ref="A5:C5"/>
    <mergeCell ref="D5:F5"/>
    <mergeCell ref="G5:I5"/>
    <mergeCell ref="J5:L5"/>
    <mergeCell ref="M5:O5"/>
    <mergeCell ref="P5:R5"/>
    <mergeCell ref="A45:C45"/>
    <mergeCell ref="J45:L45"/>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ummaryRight="0"/>
  </sheetPr>
  <dimension ref="A1:I67"/>
  <sheetViews>
    <sheetView workbookViewId="0">
      <selection activeCell="B25" sqref="B25"/>
    </sheetView>
  </sheetViews>
  <sheetFormatPr defaultColWidth="8.88571428571429" defaultRowHeight="14.25" customHeight="1"/>
  <cols>
    <col min="1" max="1" width="20.1047619047619" style="124" customWidth="1"/>
    <col min="2" max="2" width="48.1047619047619" style="124" customWidth="1"/>
    <col min="3" max="3" width="24.3333333333333" style="1" customWidth="1"/>
    <col min="4" max="4" width="18.4380952380952" style="1" customWidth="1"/>
    <col min="5" max="9" width="24.3333333333333" style="1" customWidth="1"/>
    <col min="10" max="10" width="8.88571428571429" customWidth="1"/>
  </cols>
  <sheetData>
    <row r="1" s="1" customFormat="1" ht="24" customHeight="1" spans="1:9">
      <c r="A1" s="124"/>
      <c r="B1" s="124"/>
      <c r="D1" s="175"/>
      <c r="F1" s="61"/>
      <c r="G1" s="61"/>
      <c r="H1" s="61"/>
      <c r="I1" s="31" t="s">
        <v>356</v>
      </c>
    </row>
    <row r="2" s="1" customFormat="1" ht="32.25" customHeight="1" spans="1:9">
      <c r="A2" s="176" t="s">
        <v>357</v>
      </c>
      <c r="B2" s="33"/>
      <c r="C2" s="33"/>
      <c r="D2" s="33"/>
      <c r="E2" s="33"/>
      <c r="F2" s="33"/>
      <c r="G2" s="33"/>
      <c r="H2" s="33"/>
      <c r="I2" s="33"/>
    </row>
    <row r="3" s="107" customFormat="1" ht="15" customHeight="1" spans="1:9">
      <c r="A3" s="108" t="s">
        <v>2</v>
      </c>
      <c r="B3" s="132"/>
      <c r="F3" s="117"/>
      <c r="G3" s="117"/>
      <c r="H3" s="117"/>
      <c r="I3" s="31" t="s">
        <v>3</v>
      </c>
    </row>
    <row r="4" s="1" customFormat="1" ht="20.25" customHeight="1" spans="1:9">
      <c r="A4" s="177" t="s">
        <v>231</v>
      </c>
      <c r="B4" s="178"/>
      <c r="C4" s="66" t="s">
        <v>38</v>
      </c>
      <c r="D4" s="67" t="s">
        <v>70</v>
      </c>
      <c r="E4" s="67"/>
      <c r="F4" s="67"/>
      <c r="G4" s="67"/>
      <c r="H4" s="68"/>
      <c r="I4" s="180" t="s">
        <v>71</v>
      </c>
    </row>
    <row r="5" s="1" customFormat="1" ht="20.25" customHeight="1" spans="1:9">
      <c r="A5" s="131" t="s">
        <v>64</v>
      </c>
      <c r="B5" s="179" t="s">
        <v>65</v>
      </c>
      <c r="C5" s="110"/>
      <c r="D5" s="180" t="s">
        <v>40</v>
      </c>
      <c r="E5" s="25" t="s">
        <v>284</v>
      </c>
      <c r="F5" s="25" t="s">
        <v>319</v>
      </c>
      <c r="G5" s="25" t="s">
        <v>358</v>
      </c>
      <c r="H5" s="25" t="s">
        <v>354</v>
      </c>
      <c r="I5" s="37"/>
    </row>
    <row r="6" s="1" customFormat="1" ht="20.25" customHeight="1" spans="1:9">
      <c r="A6" s="181" t="s">
        <v>262</v>
      </c>
      <c r="B6" s="182" t="s">
        <v>263</v>
      </c>
      <c r="C6" s="182" t="s">
        <v>264</v>
      </c>
      <c r="D6" s="182" t="s">
        <v>265</v>
      </c>
      <c r="E6" s="182" t="s">
        <v>266</v>
      </c>
      <c r="F6" s="182" t="s">
        <v>267</v>
      </c>
      <c r="G6" s="182" t="s">
        <v>268</v>
      </c>
      <c r="H6" s="182" t="s">
        <v>269</v>
      </c>
      <c r="I6" s="182" t="s">
        <v>270</v>
      </c>
    </row>
    <row r="7" s="1" customFormat="1" ht="20.25" customHeight="1" spans="1:9">
      <c r="A7" s="131" t="s">
        <v>77</v>
      </c>
      <c r="B7" s="183" t="s">
        <v>78</v>
      </c>
      <c r="C7" s="102" t="e">
        <f t="shared" ref="C7:C22" si="0">D7+I7</f>
        <v>#REF!</v>
      </c>
      <c r="D7" s="102">
        <f t="shared" ref="D7:D22" si="1">SUM(E7:H7)</f>
        <v>5052865.51</v>
      </c>
      <c r="E7" s="102">
        <f>E8+E14+E17+E19+E23</f>
        <v>4512293.23</v>
      </c>
      <c r="F7" s="102">
        <f>F8+F14+F17+F19+F23</f>
        <v>366142.72</v>
      </c>
      <c r="G7" s="102">
        <f>G8+G12+G14+G25</f>
        <v>158029.56</v>
      </c>
      <c r="H7" s="98">
        <v>16400</v>
      </c>
      <c r="I7" s="102" t="e">
        <f>I8+I12+I14+I17+I19+#REF!+I21+#REF!+I23+I25</f>
        <v>#REF!</v>
      </c>
    </row>
    <row r="8" s="1" customFormat="1" ht="20.25" customHeight="1" spans="1:9">
      <c r="A8" s="131" t="s">
        <v>359</v>
      </c>
      <c r="B8" s="181" t="s">
        <v>360</v>
      </c>
      <c r="C8" s="102">
        <f t="shared" si="0"/>
        <v>297077.21</v>
      </c>
      <c r="D8" s="102">
        <f t="shared" si="1"/>
        <v>231077.21</v>
      </c>
      <c r="E8" s="98">
        <f>E9</f>
        <v>149336.33</v>
      </c>
      <c r="F8" s="98">
        <f>F9</f>
        <v>9740.88</v>
      </c>
      <c r="G8" s="98">
        <f>SUM(G9:G11)</f>
        <v>72000</v>
      </c>
      <c r="H8" s="98"/>
      <c r="I8" s="98">
        <f>SUM(I9:I11)</f>
        <v>66000</v>
      </c>
    </row>
    <row r="9" s="1" customFormat="1" ht="20.25" customHeight="1" spans="1:9">
      <c r="A9" s="131" t="s">
        <v>361</v>
      </c>
      <c r="B9" s="181" t="s">
        <v>362</v>
      </c>
      <c r="C9" s="102">
        <f t="shared" si="0"/>
        <v>159077.21</v>
      </c>
      <c r="D9" s="102">
        <f t="shared" si="1"/>
        <v>159077.21</v>
      </c>
      <c r="E9" s="98">
        <v>149336.33</v>
      </c>
      <c r="F9" s="98">
        <v>9740.88</v>
      </c>
      <c r="G9" s="98"/>
      <c r="H9" s="98"/>
      <c r="I9" s="98"/>
    </row>
    <row r="10" s="1" customFormat="1" ht="20.25" customHeight="1" spans="1:9">
      <c r="A10" s="131" t="s">
        <v>363</v>
      </c>
      <c r="B10" s="181" t="s">
        <v>364</v>
      </c>
      <c r="C10" s="102">
        <f t="shared" si="0"/>
        <v>10000</v>
      </c>
      <c r="D10" s="102">
        <f t="shared" si="1"/>
        <v>0</v>
      </c>
      <c r="E10" s="98"/>
      <c r="F10" s="98"/>
      <c r="G10" s="98"/>
      <c r="H10" s="98"/>
      <c r="I10" s="98">
        <v>10000</v>
      </c>
    </row>
    <row r="11" s="1" customFormat="1" ht="20.25" customHeight="1" spans="1:9">
      <c r="A11" s="131" t="s">
        <v>365</v>
      </c>
      <c r="B11" s="181" t="s">
        <v>366</v>
      </c>
      <c r="C11" s="102">
        <f t="shared" si="0"/>
        <v>128000</v>
      </c>
      <c r="D11" s="102">
        <f t="shared" si="1"/>
        <v>72000</v>
      </c>
      <c r="E11" s="98"/>
      <c r="F11" s="98"/>
      <c r="G11" s="98">
        <v>72000</v>
      </c>
      <c r="H11" s="98"/>
      <c r="I11" s="98">
        <v>56000</v>
      </c>
    </row>
    <row r="12" s="1" customFormat="1" ht="20.25" customHeight="1" spans="1:9">
      <c r="A12" s="131" t="s">
        <v>367</v>
      </c>
      <c r="B12" s="181" t="s">
        <v>368</v>
      </c>
      <c r="C12" s="102">
        <f t="shared" si="0"/>
        <v>10000</v>
      </c>
      <c r="D12" s="102">
        <f t="shared" si="1"/>
        <v>0</v>
      </c>
      <c r="E12" s="98"/>
      <c r="F12" s="98"/>
      <c r="G12" s="98"/>
      <c r="H12" s="98"/>
      <c r="I12" s="98">
        <f>SUM(I13:I13)</f>
        <v>10000</v>
      </c>
    </row>
    <row r="13" s="1" customFormat="1" ht="20.25" customHeight="1" spans="1:9">
      <c r="A13" s="131" t="s">
        <v>369</v>
      </c>
      <c r="B13" s="181" t="s">
        <v>370</v>
      </c>
      <c r="C13" s="102">
        <f t="shared" si="0"/>
        <v>10000</v>
      </c>
      <c r="D13" s="102">
        <f t="shared" si="1"/>
        <v>0</v>
      </c>
      <c r="E13" s="98"/>
      <c r="F13" s="98"/>
      <c r="G13" s="98"/>
      <c r="H13" s="98"/>
      <c r="I13" s="98">
        <v>10000</v>
      </c>
    </row>
    <row r="14" s="1" customFormat="1" ht="20.25" customHeight="1" spans="1:9">
      <c r="A14" s="131" t="s">
        <v>371</v>
      </c>
      <c r="B14" s="181" t="s">
        <v>372</v>
      </c>
      <c r="C14" s="102">
        <f t="shared" si="0"/>
        <v>3363608.71</v>
      </c>
      <c r="D14" s="102">
        <f t="shared" si="1"/>
        <v>2990868.71</v>
      </c>
      <c r="E14" s="98">
        <f t="shared" ref="E14:E19" si="2">E15</f>
        <v>2689999.55</v>
      </c>
      <c r="F14" s="98">
        <f t="shared" ref="F14:F19" si="3">F15</f>
        <v>230139.6</v>
      </c>
      <c r="G14" s="98">
        <f>SUM(G15:G16)</f>
        <v>70729.56</v>
      </c>
      <c r="H14" s="98"/>
      <c r="I14" s="98">
        <f>SUM(I15:I16)</f>
        <v>372740</v>
      </c>
    </row>
    <row r="15" s="1" customFormat="1" ht="20.25" customHeight="1" spans="1:9">
      <c r="A15" s="131" t="s">
        <v>373</v>
      </c>
      <c r="B15" s="181" t="s">
        <v>362</v>
      </c>
      <c r="C15" s="102">
        <f t="shared" si="0"/>
        <v>2961708.71</v>
      </c>
      <c r="D15" s="102">
        <f t="shared" si="1"/>
        <v>2961708.71</v>
      </c>
      <c r="E15" s="98">
        <v>2689999.55</v>
      </c>
      <c r="F15" s="98">
        <v>230139.6</v>
      </c>
      <c r="G15" s="98">
        <v>41569.56</v>
      </c>
      <c r="H15" s="98"/>
      <c r="I15" s="98"/>
    </row>
    <row r="16" s="1" customFormat="1" ht="20.25" customHeight="1" spans="1:9">
      <c r="A16" s="131" t="s">
        <v>374</v>
      </c>
      <c r="B16" s="181" t="s">
        <v>375</v>
      </c>
      <c r="C16" s="102">
        <f t="shared" si="0"/>
        <v>401900</v>
      </c>
      <c r="D16" s="102">
        <f t="shared" si="1"/>
        <v>29160</v>
      </c>
      <c r="E16" s="98"/>
      <c r="F16" s="98"/>
      <c r="G16" s="98">
        <v>29160</v>
      </c>
      <c r="H16" s="98"/>
      <c r="I16" s="98">
        <v>372740</v>
      </c>
    </row>
    <row r="17" s="1" customFormat="1" ht="20.25" customHeight="1" spans="1:9">
      <c r="A17" s="131" t="s">
        <v>376</v>
      </c>
      <c r="B17" s="181" t="s">
        <v>377</v>
      </c>
      <c r="C17" s="102">
        <f t="shared" si="0"/>
        <v>551613.4</v>
      </c>
      <c r="D17" s="102">
        <f t="shared" si="1"/>
        <v>551613.4</v>
      </c>
      <c r="E17" s="98">
        <f t="shared" si="2"/>
        <v>514274.92</v>
      </c>
      <c r="F17" s="98">
        <f t="shared" si="3"/>
        <v>20938.48</v>
      </c>
      <c r="G17" s="98"/>
      <c r="H17" s="98">
        <v>16400</v>
      </c>
      <c r="I17" s="98"/>
    </row>
    <row r="18" s="1" customFormat="1" ht="20.25" customHeight="1" spans="1:9">
      <c r="A18" s="131" t="s">
        <v>378</v>
      </c>
      <c r="B18" s="181" t="s">
        <v>379</v>
      </c>
      <c r="C18" s="102">
        <f t="shared" si="0"/>
        <v>551613.4</v>
      </c>
      <c r="D18" s="102">
        <f t="shared" si="1"/>
        <v>551613.4</v>
      </c>
      <c r="E18" s="98">
        <v>514274.92</v>
      </c>
      <c r="F18" s="98">
        <v>20938.48</v>
      </c>
      <c r="G18" s="98"/>
      <c r="H18" s="98">
        <v>16400</v>
      </c>
      <c r="I18" s="98"/>
    </row>
    <row r="19" s="1" customFormat="1" ht="20.25" customHeight="1" spans="1:9">
      <c r="A19" s="131" t="s">
        <v>380</v>
      </c>
      <c r="B19" s="181" t="s">
        <v>381</v>
      </c>
      <c r="C19" s="102">
        <f t="shared" si="0"/>
        <v>380357.53</v>
      </c>
      <c r="D19" s="102">
        <f t="shared" si="1"/>
        <v>380357.53</v>
      </c>
      <c r="E19" s="98">
        <f t="shared" si="2"/>
        <v>352410.49</v>
      </c>
      <c r="F19" s="98">
        <f t="shared" si="3"/>
        <v>27947.04</v>
      </c>
      <c r="G19" s="98"/>
      <c r="H19" s="98"/>
      <c r="I19" s="98"/>
    </row>
    <row r="20" s="1" customFormat="1" ht="20.25" customHeight="1" spans="1:9">
      <c r="A20" s="131" t="s">
        <v>382</v>
      </c>
      <c r="B20" s="181" t="s">
        <v>362</v>
      </c>
      <c r="C20" s="102">
        <f t="shared" si="0"/>
        <v>380357.53</v>
      </c>
      <c r="D20" s="102">
        <f t="shared" si="1"/>
        <v>380357.53</v>
      </c>
      <c r="E20" s="98">
        <v>352410.49</v>
      </c>
      <c r="F20" s="98">
        <v>27947.04</v>
      </c>
      <c r="G20" s="98"/>
      <c r="H20" s="98"/>
      <c r="I20" s="98"/>
    </row>
    <row r="21" s="1" customFormat="1" ht="20.25" customHeight="1" spans="1:9">
      <c r="A21" s="131" t="s">
        <v>383</v>
      </c>
      <c r="B21" s="181" t="s">
        <v>384</v>
      </c>
      <c r="C21" s="102">
        <f t="shared" si="0"/>
        <v>250000</v>
      </c>
      <c r="D21" s="102">
        <f t="shared" si="1"/>
        <v>0</v>
      </c>
      <c r="E21" s="98"/>
      <c r="F21" s="98"/>
      <c r="G21" s="98"/>
      <c r="H21" s="98"/>
      <c r="I21" s="98">
        <v>250000</v>
      </c>
    </row>
    <row r="22" s="1" customFormat="1" ht="20.25" customHeight="1" spans="1:9">
      <c r="A22" s="131" t="s">
        <v>385</v>
      </c>
      <c r="B22" s="181" t="s">
        <v>386</v>
      </c>
      <c r="C22" s="102">
        <f t="shared" si="0"/>
        <v>250000</v>
      </c>
      <c r="D22" s="102">
        <f t="shared" si="1"/>
        <v>0</v>
      </c>
      <c r="E22" s="98"/>
      <c r="F22" s="98"/>
      <c r="G22" s="98"/>
      <c r="H22" s="98"/>
      <c r="I22" s="98">
        <v>250000</v>
      </c>
    </row>
    <row r="23" s="1" customFormat="1" ht="20.25" customHeight="1" spans="1:9">
      <c r="A23" s="131" t="s">
        <v>387</v>
      </c>
      <c r="B23" s="181" t="s">
        <v>388</v>
      </c>
      <c r="C23" s="102">
        <f t="shared" ref="C23:C34" si="4">D23+I23</f>
        <v>883648.66</v>
      </c>
      <c r="D23" s="102">
        <f t="shared" ref="D23:D34" si="5">SUM(E23:H23)</f>
        <v>883648.66</v>
      </c>
      <c r="E23" s="98">
        <f>E24</f>
        <v>806271.94</v>
      </c>
      <c r="F23" s="98">
        <f>F24</f>
        <v>77376.72</v>
      </c>
      <c r="G23" s="98"/>
      <c r="H23" s="98"/>
      <c r="I23" s="98"/>
    </row>
    <row r="24" s="1" customFormat="1" ht="20.25" customHeight="1" spans="1:9">
      <c r="A24" s="131" t="s">
        <v>389</v>
      </c>
      <c r="B24" s="181" t="s">
        <v>362</v>
      </c>
      <c r="C24" s="102">
        <f t="shared" si="4"/>
        <v>883648.66</v>
      </c>
      <c r="D24" s="102">
        <f t="shared" si="5"/>
        <v>883648.66</v>
      </c>
      <c r="E24" s="98">
        <v>806271.94</v>
      </c>
      <c r="F24" s="98">
        <v>77376.72</v>
      </c>
      <c r="G24" s="98"/>
      <c r="H24" s="98"/>
      <c r="I24" s="98"/>
    </row>
    <row r="25" s="1" customFormat="1" ht="20.25" customHeight="1" spans="1:9">
      <c r="A25" s="131" t="s">
        <v>390</v>
      </c>
      <c r="B25" s="181" t="s">
        <v>391</v>
      </c>
      <c r="C25" s="102">
        <f t="shared" si="4"/>
        <v>15300</v>
      </c>
      <c r="D25" s="102">
        <f t="shared" si="5"/>
        <v>15300</v>
      </c>
      <c r="E25" s="98"/>
      <c r="F25" s="98"/>
      <c r="G25" s="98">
        <f>SUM(G26)</f>
        <v>15300</v>
      </c>
      <c r="H25" s="98"/>
      <c r="I25" s="98"/>
    </row>
    <row r="26" s="1" customFormat="1" ht="20.25" customHeight="1" spans="1:9">
      <c r="A26" s="131" t="s">
        <v>392</v>
      </c>
      <c r="B26" s="181" t="s">
        <v>393</v>
      </c>
      <c r="C26" s="102">
        <f t="shared" si="4"/>
        <v>15300</v>
      </c>
      <c r="D26" s="102">
        <f t="shared" si="5"/>
        <v>15300</v>
      </c>
      <c r="E26" s="98"/>
      <c r="F26" s="98"/>
      <c r="G26" s="98">
        <v>15300</v>
      </c>
      <c r="H26" s="98"/>
      <c r="I26" s="98"/>
    </row>
    <row r="27" s="1" customFormat="1" ht="20.25" customHeight="1" spans="1:9">
      <c r="A27" s="131" t="s">
        <v>115</v>
      </c>
      <c r="B27" s="12" t="s">
        <v>116</v>
      </c>
      <c r="C27" s="102">
        <f t="shared" si="4"/>
        <v>10080</v>
      </c>
      <c r="D27" s="102">
        <f t="shared" si="5"/>
        <v>10080</v>
      </c>
      <c r="E27" s="98"/>
      <c r="F27" s="98"/>
      <c r="G27" s="98">
        <f>G28</f>
        <v>10080</v>
      </c>
      <c r="H27" s="98"/>
      <c r="I27" s="98"/>
    </row>
    <row r="28" s="1" customFormat="1" ht="20.25" customHeight="1" spans="1:9">
      <c r="A28" s="131" t="s">
        <v>117</v>
      </c>
      <c r="B28" s="12" t="s">
        <v>394</v>
      </c>
      <c r="C28" s="102">
        <f t="shared" si="4"/>
        <v>10080</v>
      </c>
      <c r="D28" s="102">
        <f t="shared" si="5"/>
        <v>10080</v>
      </c>
      <c r="E28" s="98"/>
      <c r="F28" s="98"/>
      <c r="G28" s="98">
        <f>SUM(G29)</f>
        <v>10080</v>
      </c>
      <c r="H28" s="98"/>
      <c r="I28" s="98"/>
    </row>
    <row r="29" s="1" customFormat="1" ht="20.25" customHeight="1" spans="1:9">
      <c r="A29" s="131" t="s">
        <v>395</v>
      </c>
      <c r="B29" s="184" t="s">
        <v>396</v>
      </c>
      <c r="C29" s="102">
        <f t="shared" si="4"/>
        <v>10080</v>
      </c>
      <c r="D29" s="102">
        <f t="shared" si="5"/>
        <v>10080</v>
      </c>
      <c r="E29" s="98"/>
      <c r="F29" s="98"/>
      <c r="G29" s="98">
        <v>10080</v>
      </c>
      <c r="H29" s="98"/>
      <c r="I29" s="98"/>
    </row>
    <row r="30" s="1" customFormat="1" ht="20.25" customHeight="1" spans="1:9">
      <c r="A30" s="131" t="s">
        <v>135</v>
      </c>
      <c r="B30" s="181" t="s">
        <v>136</v>
      </c>
      <c r="C30" s="102">
        <f t="shared" si="4"/>
        <v>649674.55</v>
      </c>
      <c r="D30" s="102">
        <f t="shared" si="5"/>
        <v>649674.55</v>
      </c>
      <c r="E30" s="98">
        <f t="shared" ref="E30:E34" si="6">E31</f>
        <v>603737.83</v>
      </c>
      <c r="F30" s="98">
        <f t="shared" ref="F30:F34" si="7">F31</f>
        <v>38936.72</v>
      </c>
      <c r="G30" s="98"/>
      <c r="H30" s="98">
        <v>7000</v>
      </c>
      <c r="I30" s="98"/>
    </row>
    <row r="31" s="1" customFormat="1" ht="20.25" customHeight="1" spans="1:9">
      <c r="A31" s="131" t="s">
        <v>397</v>
      </c>
      <c r="B31" s="181" t="s">
        <v>398</v>
      </c>
      <c r="C31" s="102">
        <f t="shared" si="4"/>
        <v>649674.55</v>
      </c>
      <c r="D31" s="102">
        <f t="shared" si="5"/>
        <v>649674.55</v>
      </c>
      <c r="E31" s="98">
        <f t="shared" si="6"/>
        <v>603737.83</v>
      </c>
      <c r="F31" s="98">
        <f t="shared" si="7"/>
        <v>38936.72</v>
      </c>
      <c r="G31" s="98"/>
      <c r="H31" s="98">
        <v>7000</v>
      </c>
      <c r="I31" s="98"/>
    </row>
    <row r="32" s="1" customFormat="1" ht="20.25" customHeight="1" spans="1:9">
      <c r="A32" s="131" t="s">
        <v>399</v>
      </c>
      <c r="B32" s="181" t="s">
        <v>400</v>
      </c>
      <c r="C32" s="102">
        <f t="shared" si="4"/>
        <v>649674.55</v>
      </c>
      <c r="D32" s="102">
        <f t="shared" si="5"/>
        <v>649674.55</v>
      </c>
      <c r="E32" s="98">
        <v>603737.83</v>
      </c>
      <c r="F32" s="98">
        <v>38936.72</v>
      </c>
      <c r="G32" s="98"/>
      <c r="H32" s="98">
        <v>7000</v>
      </c>
      <c r="I32" s="98"/>
    </row>
    <row r="33" s="1" customFormat="1" ht="20.25" customHeight="1" spans="1:9">
      <c r="A33" s="131" t="s">
        <v>141</v>
      </c>
      <c r="B33" s="181" t="s">
        <v>142</v>
      </c>
      <c r="C33" s="102">
        <f t="shared" si="4"/>
        <v>1708324.29</v>
      </c>
      <c r="D33" s="102">
        <f t="shared" si="5"/>
        <v>1708324.29</v>
      </c>
      <c r="E33" s="98">
        <f>E34+E36</f>
        <v>1682407.25</v>
      </c>
      <c r="F33" s="98">
        <f>F34+F36</f>
        <v>25917.04</v>
      </c>
      <c r="G33" s="98"/>
      <c r="H33" s="98"/>
      <c r="I33" s="98"/>
    </row>
    <row r="34" s="1" customFormat="1" ht="20.25" customHeight="1" spans="1:9">
      <c r="A34" s="131" t="s">
        <v>401</v>
      </c>
      <c r="B34" s="181" t="s">
        <v>402</v>
      </c>
      <c r="C34" s="102">
        <f t="shared" si="4"/>
        <v>232494.53</v>
      </c>
      <c r="D34" s="102">
        <f t="shared" si="5"/>
        <v>232494.53</v>
      </c>
      <c r="E34" s="98">
        <f t="shared" si="6"/>
        <v>214627.49</v>
      </c>
      <c r="F34" s="98">
        <f t="shared" si="7"/>
        <v>17867.04</v>
      </c>
      <c r="G34" s="98"/>
      <c r="H34" s="98"/>
      <c r="I34" s="98"/>
    </row>
    <row r="35" ht="20.25" customHeight="1" spans="1:9">
      <c r="A35" s="131" t="s">
        <v>403</v>
      </c>
      <c r="B35" s="181" t="s">
        <v>379</v>
      </c>
      <c r="C35" s="102">
        <f t="shared" ref="C35:C67" si="8">D35+I35</f>
        <v>232494.53</v>
      </c>
      <c r="D35" s="102">
        <f t="shared" ref="D35:D67" si="9">SUM(E35:H35)</f>
        <v>232494.53</v>
      </c>
      <c r="E35" s="98">
        <v>214627.49</v>
      </c>
      <c r="F35" s="98">
        <v>17867.04</v>
      </c>
      <c r="G35" s="98"/>
      <c r="H35" s="98"/>
      <c r="I35" s="98"/>
    </row>
    <row r="36" ht="20.25" customHeight="1" spans="1:9">
      <c r="A36" s="131" t="s">
        <v>404</v>
      </c>
      <c r="B36" s="181" t="s">
        <v>405</v>
      </c>
      <c r="C36" s="102">
        <f t="shared" si="8"/>
        <v>1475829.76</v>
      </c>
      <c r="D36" s="102">
        <f t="shared" si="9"/>
        <v>1475829.76</v>
      </c>
      <c r="E36" s="98">
        <f>E39+E40</f>
        <v>1467779.76</v>
      </c>
      <c r="F36" s="98">
        <f>F37+F38</f>
        <v>8050</v>
      </c>
      <c r="G36" s="98"/>
      <c r="H36" s="98"/>
      <c r="I36" s="98"/>
    </row>
    <row r="37" ht="20.25" customHeight="1" spans="1:9">
      <c r="A37" s="131" t="s">
        <v>406</v>
      </c>
      <c r="B37" s="181" t="s">
        <v>407</v>
      </c>
      <c r="C37" s="102">
        <f t="shared" si="8"/>
        <v>3700</v>
      </c>
      <c r="D37" s="102">
        <f t="shared" si="9"/>
        <v>3700</v>
      </c>
      <c r="E37" s="98"/>
      <c r="F37" s="98">
        <v>3700</v>
      </c>
      <c r="G37" s="98"/>
      <c r="H37" s="98"/>
      <c r="I37" s="98"/>
    </row>
    <row r="38" ht="20.25" customHeight="1" spans="1:9">
      <c r="A38" s="131" t="s">
        <v>408</v>
      </c>
      <c r="B38" s="181" t="s">
        <v>409</v>
      </c>
      <c r="C38" s="102">
        <f t="shared" si="8"/>
        <v>4350</v>
      </c>
      <c r="D38" s="102">
        <f t="shared" si="9"/>
        <v>4350</v>
      </c>
      <c r="E38" s="98"/>
      <c r="F38" s="98">
        <v>4350</v>
      </c>
      <c r="G38" s="98"/>
      <c r="H38" s="98"/>
      <c r="I38" s="98"/>
    </row>
    <row r="39" ht="20.25" customHeight="1" spans="1:9">
      <c r="A39" s="131" t="s">
        <v>410</v>
      </c>
      <c r="B39" s="181" t="s">
        <v>411</v>
      </c>
      <c r="C39" s="102">
        <f t="shared" si="8"/>
        <v>978519.84</v>
      </c>
      <c r="D39" s="102">
        <f t="shared" si="9"/>
        <v>978519.84</v>
      </c>
      <c r="E39" s="98">
        <v>978519.84</v>
      </c>
      <c r="F39" s="98"/>
      <c r="G39" s="98"/>
      <c r="H39" s="98"/>
      <c r="I39" s="98"/>
    </row>
    <row r="40" ht="20.25" customHeight="1" spans="1:9">
      <c r="A40" s="131" t="s">
        <v>412</v>
      </c>
      <c r="B40" s="181" t="s">
        <v>413</v>
      </c>
      <c r="C40" s="102">
        <f t="shared" si="8"/>
        <v>489259.92</v>
      </c>
      <c r="D40" s="102">
        <f t="shared" si="9"/>
        <v>489259.92</v>
      </c>
      <c r="E40" s="98">
        <v>489259.92</v>
      </c>
      <c r="F40" s="98"/>
      <c r="G40" s="98"/>
      <c r="H40" s="98"/>
      <c r="I40" s="98"/>
    </row>
    <row r="41" ht="20.25" customHeight="1" spans="1:9">
      <c r="A41" s="131" t="s">
        <v>158</v>
      </c>
      <c r="B41" s="181" t="s">
        <v>159</v>
      </c>
      <c r="C41" s="102">
        <f t="shared" si="8"/>
        <v>1124337.15</v>
      </c>
      <c r="D41" s="102">
        <f t="shared" si="9"/>
        <v>1124337.15</v>
      </c>
      <c r="E41" s="98">
        <f>E42+E44</f>
        <v>1068657.15</v>
      </c>
      <c r="F41" s="98"/>
      <c r="G41" s="98">
        <f>G42</f>
        <v>55680</v>
      </c>
      <c r="H41" s="98"/>
      <c r="I41" s="98"/>
    </row>
    <row r="42" ht="20.25" customHeight="1" spans="1:9">
      <c r="A42" s="131" t="s">
        <v>414</v>
      </c>
      <c r="B42" s="181" t="s">
        <v>415</v>
      </c>
      <c r="C42" s="102">
        <f t="shared" si="8"/>
        <v>55680</v>
      </c>
      <c r="D42" s="102">
        <f t="shared" si="9"/>
        <v>55680</v>
      </c>
      <c r="E42" s="98"/>
      <c r="F42" s="98"/>
      <c r="G42" s="98">
        <f>SUM(G43)</f>
        <v>55680</v>
      </c>
      <c r="H42" s="98"/>
      <c r="I42" s="98"/>
    </row>
    <row r="43" ht="20.25" customHeight="1" spans="1:9">
      <c r="A43" s="131" t="s">
        <v>416</v>
      </c>
      <c r="B43" s="181" t="s">
        <v>417</v>
      </c>
      <c r="C43" s="102">
        <f t="shared" si="8"/>
        <v>55680</v>
      </c>
      <c r="D43" s="102">
        <f t="shared" si="9"/>
        <v>55680</v>
      </c>
      <c r="E43" s="98"/>
      <c r="F43" s="98"/>
      <c r="G43" s="98">
        <v>55680</v>
      </c>
      <c r="H43" s="98"/>
      <c r="I43" s="98"/>
    </row>
    <row r="44" ht="20.25" customHeight="1" spans="1:9">
      <c r="A44" s="131" t="s">
        <v>418</v>
      </c>
      <c r="B44" s="181" t="s">
        <v>419</v>
      </c>
      <c r="C44" s="102">
        <f t="shared" si="8"/>
        <v>1068657.15</v>
      </c>
      <c r="D44" s="102">
        <f t="shared" si="9"/>
        <v>1068657.15</v>
      </c>
      <c r="E44" s="98">
        <f>E45+E46+E47</f>
        <v>1068657.15</v>
      </c>
      <c r="F44" s="98"/>
      <c r="G44" s="98"/>
      <c r="H44" s="98"/>
      <c r="I44" s="98"/>
    </row>
    <row r="45" ht="20.25" customHeight="1" spans="1:9">
      <c r="A45" s="131" t="s">
        <v>420</v>
      </c>
      <c r="B45" s="181" t="s">
        <v>421</v>
      </c>
      <c r="C45" s="102">
        <f t="shared" si="8"/>
        <v>262762.61</v>
      </c>
      <c r="D45" s="102">
        <f t="shared" si="9"/>
        <v>262762.61</v>
      </c>
      <c r="E45" s="98">
        <v>262762.61</v>
      </c>
      <c r="F45" s="98"/>
      <c r="G45" s="98"/>
      <c r="H45" s="98"/>
      <c r="I45" s="98"/>
    </row>
    <row r="46" ht="20.25" customHeight="1" spans="1:9">
      <c r="A46" s="131" t="s">
        <v>422</v>
      </c>
      <c r="B46" s="181" t="s">
        <v>423</v>
      </c>
      <c r="C46" s="102">
        <f t="shared" si="8"/>
        <v>406964.05</v>
      </c>
      <c r="D46" s="102">
        <f t="shared" si="9"/>
        <v>406964.05</v>
      </c>
      <c r="E46" s="98">
        <v>406964.05</v>
      </c>
      <c r="F46" s="98"/>
      <c r="G46" s="98"/>
      <c r="H46" s="98"/>
      <c r="I46" s="98"/>
    </row>
    <row r="47" ht="20.25" customHeight="1" spans="1:9">
      <c r="A47" s="131" t="s">
        <v>424</v>
      </c>
      <c r="B47" s="181" t="s">
        <v>425</v>
      </c>
      <c r="C47" s="102">
        <f t="shared" si="8"/>
        <v>398930.49</v>
      </c>
      <c r="D47" s="102">
        <f t="shared" si="9"/>
        <v>398930.49</v>
      </c>
      <c r="E47" s="98">
        <v>398930.49</v>
      </c>
      <c r="F47" s="98"/>
      <c r="G47" s="98"/>
      <c r="H47" s="98"/>
      <c r="I47" s="98"/>
    </row>
    <row r="48" ht="20.25" customHeight="1" spans="1:9">
      <c r="A48" s="131" t="s">
        <v>176</v>
      </c>
      <c r="B48" s="181" t="s">
        <v>177</v>
      </c>
      <c r="C48" s="102">
        <f t="shared" si="8"/>
        <v>758887.29</v>
      </c>
      <c r="D48" s="102">
        <f t="shared" si="9"/>
        <v>758887.29</v>
      </c>
      <c r="E48" s="98">
        <f>E49</f>
        <v>704040.57</v>
      </c>
      <c r="F48" s="98">
        <f>F49</f>
        <v>53346.72</v>
      </c>
      <c r="G48" s="98"/>
      <c r="H48" s="98">
        <v>1500</v>
      </c>
      <c r="I48" s="98"/>
    </row>
    <row r="49" ht="20.25" customHeight="1" spans="1:9">
      <c r="A49" s="131" t="s">
        <v>426</v>
      </c>
      <c r="B49" s="181" t="s">
        <v>427</v>
      </c>
      <c r="C49" s="102">
        <f t="shared" si="8"/>
        <v>758887.29</v>
      </c>
      <c r="D49" s="102">
        <f t="shared" si="9"/>
        <v>758887.29</v>
      </c>
      <c r="E49" s="98">
        <f>E50</f>
        <v>704040.57</v>
      </c>
      <c r="F49" s="98">
        <f>F50</f>
        <v>53346.72</v>
      </c>
      <c r="G49" s="98"/>
      <c r="H49" s="98">
        <v>1500</v>
      </c>
      <c r="I49" s="98"/>
    </row>
    <row r="50" ht="20.25" customHeight="1" spans="1:9">
      <c r="A50" s="131" t="s">
        <v>428</v>
      </c>
      <c r="B50" s="181" t="s">
        <v>429</v>
      </c>
      <c r="C50" s="102">
        <f t="shared" si="8"/>
        <v>758887.29</v>
      </c>
      <c r="D50" s="102">
        <f t="shared" si="9"/>
        <v>758887.29</v>
      </c>
      <c r="E50" s="98">
        <v>704040.57</v>
      </c>
      <c r="F50" s="98">
        <v>53346.72</v>
      </c>
      <c r="G50" s="98"/>
      <c r="H50" s="98">
        <v>1500</v>
      </c>
      <c r="I50" s="98"/>
    </row>
    <row r="51" ht="20.25" customHeight="1" spans="1:9">
      <c r="A51" s="182" t="s">
        <v>182</v>
      </c>
      <c r="B51" s="182" t="s">
        <v>183</v>
      </c>
      <c r="C51" s="102">
        <f t="shared" si="8"/>
        <v>5694324.38</v>
      </c>
      <c r="D51" s="102">
        <f t="shared" si="9"/>
        <v>5613024.38</v>
      </c>
      <c r="E51" s="99">
        <f t="shared" ref="E51:G51" si="10">E52+E55+E57</f>
        <v>2581808.34</v>
      </c>
      <c r="F51" s="99">
        <f t="shared" si="10"/>
        <v>607113.6</v>
      </c>
      <c r="G51" s="185">
        <f t="shared" si="10"/>
        <v>2398062.44</v>
      </c>
      <c r="H51" s="186">
        <v>26040</v>
      </c>
      <c r="I51" s="98">
        <f>I52+I57</f>
        <v>81300</v>
      </c>
    </row>
    <row r="52" s="1" customFormat="1" ht="20.25" customHeight="1" spans="1:9">
      <c r="A52" s="182" t="s">
        <v>430</v>
      </c>
      <c r="B52" s="182" t="s">
        <v>431</v>
      </c>
      <c r="C52" s="102">
        <f t="shared" si="8"/>
        <v>2209165.75</v>
      </c>
      <c r="D52" s="102">
        <f t="shared" si="9"/>
        <v>2189165.75</v>
      </c>
      <c r="E52" s="99">
        <f>E54</f>
        <v>1958054.51</v>
      </c>
      <c r="F52" s="99">
        <f>F54</f>
        <v>121594.8</v>
      </c>
      <c r="G52" s="185">
        <f>SUM(G53:G54)</f>
        <v>83476.44</v>
      </c>
      <c r="H52" s="186">
        <v>26040</v>
      </c>
      <c r="I52" s="98">
        <f>I53</f>
        <v>20000</v>
      </c>
    </row>
    <row r="53" ht="24" customHeight="1" spans="1:9">
      <c r="A53" s="182" t="s">
        <v>432</v>
      </c>
      <c r="B53" s="182" t="s">
        <v>364</v>
      </c>
      <c r="C53" s="102">
        <f t="shared" si="8"/>
        <v>20000</v>
      </c>
      <c r="D53" s="102">
        <f t="shared" si="9"/>
        <v>0</v>
      </c>
      <c r="E53" s="187"/>
      <c r="F53" s="187"/>
      <c r="G53" s="186"/>
      <c r="H53" s="186"/>
      <c r="I53" s="98">
        <v>20000</v>
      </c>
    </row>
    <row r="54" ht="24" customHeight="1" spans="1:9">
      <c r="A54" s="182" t="s">
        <v>433</v>
      </c>
      <c r="B54" s="182" t="s">
        <v>379</v>
      </c>
      <c r="C54" s="102">
        <f t="shared" si="8"/>
        <v>2189165.75</v>
      </c>
      <c r="D54" s="102">
        <f t="shared" si="9"/>
        <v>2189165.75</v>
      </c>
      <c r="E54" s="187">
        <v>1958054.51</v>
      </c>
      <c r="F54" s="187">
        <v>121594.8</v>
      </c>
      <c r="G54" s="186">
        <v>83476.44</v>
      </c>
      <c r="H54" s="186">
        <v>26040</v>
      </c>
      <c r="I54" s="98"/>
    </row>
    <row r="55" ht="24" customHeight="1" spans="1:9">
      <c r="A55" s="182" t="s">
        <v>434</v>
      </c>
      <c r="B55" s="182" t="s">
        <v>435</v>
      </c>
      <c r="C55" s="102">
        <f t="shared" si="8"/>
        <v>679012.63</v>
      </c>
      <c r="D55" s="102">
        <f t="shared" si="9"/>
        <v>679012.63</v>
      </c>
      <c r="E55" s="187">
        <f t="shared" ref="E55:E60" si="11">E56</f>
        <v>623753.83</v>
      </c>
      <c r="F55" s="187">
        <f>F56</f>
        <v>46318.8</v>
      </c>
      <c r="G55" s="186">
        <f>SUM(G56)</f>
        <v>8940</v>
      </c>
      <c r="H55" s="186"/>
      <c r="I55" s="98"/>
    </row>
    <row r="56" ht="24" customHeight="1" spans="1:9">
      <c r="A56" s="182" t="s">
        <v>436</v>
      </c>
      <c r="B56" s="182" t="s">
        <v>437</v>
      </c>
      <c r="C56" s="102">
        <f t="shared" si="8"/>
        <v>679012.63</v>
      </c>
      <c r="D56" s="102">
        <f t="shared" si="9"/>
        <v>679012.63</v>
      </c>
      <c r="E56" s="187">
        <v>623753.83</v>
      </c>
      <c r="F56" s="187">
        <v>46318.8</v>
      </c>
      <c r="G56" s="186">
        <v>8940</v>
      </c>
      <c r="H56" s="186"/>
      <c r="I56" s="187"/>
    </row>
    <row r="57" ht="24" customHeight="1" spans="1:9">
      <c r="A57" s="182" t="s">
        <v>438</v>
      </c>
      <c r="B57" s="182" t="s">
        <v>439</v>
      </c>
      <c r="C57" s="102">
        <f t="shared" si="8"/>
        <v>2806146</v>
      </c>
      <c r="D57" s="102">
        <f t="shared" si="9"/>
        <v>2744846</v>
      </c>
      <c r="E57" s="187"/>
      <c r="F57" s="187">
        <f>F58</f>
        <v>439200</v>
      </c>
      <c r="G57" s="186">
        <f>SUM(G58)</f>
        <v>2305646</v>
      </c>
      <c r="H57" s="186"/>
      <c r="I57" s="186">
        <f>I58</f>
        <v>61300</v>
      </c>
    </row>
    <row r="58" ht="24" customHeight="1" spans="1:9">
      <c r="A58" s="182" t="s">
        <v>440</v>
      </c>
      <c r="B58" s="182" t="s">
        <v>441</v>
      </c>
      <c r="C58" s="102">
        <f t="shared" si="8"/>
        <v>2806146</v>
      </c>
      <c r="D58" s="102">
        <f t="shared" si="9"/>
        <v>2744846</v>
      </c>
      <c r="E58" s="187"/>
      <c r="F58" s="187">
        <v>439200</v>
      </c>
      <c r="G58" s="186">
        <v>2305646</v>
      </c>
      <c r="H58" s="186"/>
      <c r="I58" s="147">
        <v>61300</v>
      </c>
    </row>
    <row r="59" ht="24" customHeight="1" spans="1:9">
      <c r="A59" s="182" t="s">
        <v>204</v>
      </c>
      <c r="B59" s="182" t="s">
        <v>205</v>
      </c>
      <c r="C59" s="102">
        <f t="shared" si="8"/>
        <v>765065.88</v>
      </c>
      <c r="D59" s="102">
        <f t="shared" si="9"/>
        <v>765065.88</v>
      </c>
      <c r="E59" s="187">
        <f t="shared" si="11"/>
        <v>765065.88</v>
      </c>
      <c r="F59" s="187"/>
      <c r="G59" s="187"/>
      <c r="H59" s="187"/>
      <c r="I59" s="187"/>
    </row>
    <row r="60" ht="24" customHeight="1" spans="1:9">
      <c r="A60" s="182" t="s">
        <v>442</v>
      </c>
      <c r="B60" s="182" t="s">
        <v>443</v>
      </c>
      <c r="C60" s="102">
        <f t="shared" si="8"/>
        <v>765065.88</v>
      </c>
      <c r="D60" s="102">
        <f t="shared" si="9"/>
        <v>765065.88</v>
      </c>
      <c r="E60" s="187">
        <f t="shared" si="11"/>
        <v>765065.88</v>
      </c>
      <c r="F60" s="187"/>
      <c r="G60" s="187"/>
      <c r="H60" s="187"/>
      <c r="I60" s="187"/>
    </row>
    <row r="61" ht="24" customHeight="1" spans="1:9">
      <c r="A61" s="182" t="s">
        <v>444</v>
      </c>
      <c r="B61" s="182" t="s">
        <v>445</v>
      </c>
      <c r="C61" s="102">
        <f t="shared" si="8"/>
        <v>765065.88</v>
      </c>
      <c r="D61" s="102">
        <f t="shared" si="9"/>
        <v>765065.88</v>
      </c>
      <c r="E61" s="187">
        <v>765065.88</v>
      </c>
      <c r="F61" s="187"/>
      <c r="G61" s="187"/>
      <c r="H61" s="187"/>
      <c r="I61" s="187"/>
    </row>
    <row r="62" ht="24" customHeight="1" spans="1:9">
      <c r="A62" s="182" t="s">
        <v>210</v>
      </c>
      <c r="B62" s="182" t="s">
        <v>211</v>
      </c>
      <c r="C62" s="102">
        <f t="shared" si="8"/>
        <v>1130781.87</v>
      </c>
      <c r="D62" s="102">
        <f t="shared" si="9"/>
        <v>1130781.87</v>
      </c>
      <c r="E62" s="187">
        <f>E63+E65</f>
        <v>1021532.91</v>
      </c>
      <c r="F62" s="187">
        <f>F63+F65</f>
        <v>109248.96</v>
      </c>
      <c r="G62" s="187"/>
      <c r="H62" s="187"/>
      <c r="I62" s="187"/>
    </row>
    <row r="63" ht="24" customHeight="1" spans="1:9">
      <c r="A63" s="182" t="s">
        <v>446</v>
      </c>
      <c r="B63" s="182" t="s">
        <v>447</v>
      </c>
      <c r="C63" s="102">
        <f t="shared" si="8"/>
        <v>728637.87</v>
      </c>
      <c r="D63" s="102">
        <f t="shared" si="9"/>
        <v>728637.87</v>
      </c>
      <c r="E63" s="187">
        <f>E64</f>
        <v>674348.91</v>
      </c>
      <c r="F63" s="187">
        <f>F64</f>
        <v>54288.96</v>
      </c>
      <c r="G63" s="187"/>
      <c r="H63" s="187"/>
      <c r="I63" s="187"/>
    </row>
    <row r="64" ht="24" customHeight="1" spans="1:9">
      <c r="A64" s="182" t="s">
        <v>448</v>
      </c>
      <c r="B64" s="182" t="s">
        <v>379</v>
      </c>
      <c r="C64" s="102">
        <f t="shared" si="8"/>
        <v>728637.87</v>
      </c>
      <c r="D64" s="102">
        <f t="shared" si="9"/>
        <v>728637.87</v>
      </c>
      <c r="E64" s="187">
        <v>674348.91</v>
      </c>
      <c r="F64" s="187">
        <v>54288.96</v>
      </c>
      <c r="G64" s="187"/>
      <c r="H64" s="187"/>
      <c r="I64" s="187"/>
    </row>
    <row r="65" ht="24" customHeight="1" spans="1:9">
      <c r="A65" s="182" t="s">
        <v>449</v>
      </c>
      <c r="B65" s="182" t="s">
        <v>450</v>
      </c>
      <c r="C65" s="102">
        <f t="shared" si="8"/>
        <v>402144</v>
      </c>
      <c r="D65" s="102">
        <f t="shared" si="9"/>
        <v>402144</v>
      </c>
      <c r="E65" s="186">
        <v>347184</v>
      </c>
      <c r="F65" s="186">
        <v>54960</v>
      </c>
      <c r="G65" s="187"/>
      <c r="H65" s="187"/>
      <c r="I65" s="187"/>
    </row>
    <row r="66" ht="24" customHeight="1" spans="1:9">
      <c r="A66" s="182" t="s">
        <v>217</v>
      </c>
      <c r="B66" s="182" t="s">
        <v>451</v>
      </c>
      <c r="C66" s="102">
        <f t="shared" si="8"/>
        <v>402144</v>
      </c>
      <c r="D66" s="102">
        <f t="shared" si="9"/>
        <v>402144</v>
      </c>
      <c r="E66" s="186">
        <v>347184</v>
      </c>
      <c r="F66" s="186">
        <v>54960</v>
      </c>
      <c r="G66" s="186"/>
      <c r="H66" s="187"/>
      <c r="I66" s="187"/>
    </row>
    <row r="67" ht="22.95" customHeight="1" spans="1:9">
      <c r="A67" s="182" t="s">
        <v>38</v>
      </c>
      <c r="B67" s="182"/>
      <c r="C67" s="102">
        <f t="shared" si="8"/>
        <v>17593080.92</v>
      </c>
      <c r="D67" s="102">
        <f t="shared" si="9"/>
        <v>16813040.92</v>
      </c>
      <c r="E67" s="187">
        <v>12939543.16</v>
      </c>
      <c r="F67" s="187">
        <v>1200705.76</v>
      </c>
      <c r="G67" s="186">
        <v>2621852</v>
      </c>
      <c r="H67" s="186">
        <v>50940</v>
      </c>
      <c r="I67" s="145">
        <v>780040</v>
      </c>
    </row>
  </sheetData>
  <mergeCells count="7">
    <mergeCell ref="A2:I2"/>
    <mergeCell ref="A3:H3"/>
    <mergeCell ref="A4:B4"/>
    <mergeCell ref="D4:H4"/>
    <mergeCell ref="A67:B67"/>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ummaryRight="0"/>
  </sheetPr>
  <dimension ref="A1:V348"/>
  <sheetViews>
    <sheetView workbookViewId="0">
      <selection activeCell="G256" sqref="G256"/>
    </sheetView>
  </sheetViews>
  <sheetFormatPr defaultColWidth="9.1047619047619" defaultRowHeight="14.25" customHeight="1"/>
  <cols>
    <col min="1" max="1" width="16.4380952380952" style="1" customWidth="1"/>
    <col min="2" max="2" width="18.552380952381" style="148" customWidth="1"/>
    <col min="3" max="3" width="19.8857142857143" style="1" customWidth="1"/>
    <col min="4" max="4" width="12.552380952381" style="1" customWidth="1"/>
    <col min="5" max="5" width="30.6666666666667" style="1" customWidth="1"/>
    <col min="6" max="6" width="9.88571428571429" style="1" customWidth="1"/>
    <col min="7" max="7" width="26.8857142857143" style="1" customWidth="1"/>
    <col min="8" max="8" width="13.4380952380952" style="1" customWidth="1"/>
    <col min="9" max="9" width="16" style="1" customWidth="1"/>
    <col min="10" max="10" width="14.1047619047619" style="1" customWidth="1"/>
    <col min="11" max="16" width="11.8857142857143" style="1" customWidth="1"/>
    <col min="17" max="22" width="11.3333333333333" style="1" customWidth="1"/>
    <col min="23" max="23" width="9.1047619047619" customWidth="1"/>
  </cols>
  <sheetData>
    <row r="1" s="1" customFormat="1" ht="13.5" customHeight="1" spans="1:22">
      <c r="A1" s="107"/>
      <c r="B1" s="149"/>
      <c r="C1" s="107"/>
      <c r="D1" s="132"/>
      <c r="E1" s="132"/>
      <c r="F1" s="132"/>
      <c r="G1" s="132"/>
      <c r="H1" s="107"/>
      <c r="I1" s="107"/>
      <c r="J1" s="107"/>
      <c r="K1" s="107"/>
      <c r="L1" s="107"/>
      <c r="M1" s="107"/>
      <c r="N1" s="107"/>
      <c r="O1" s="107"/>
      <c r="P1" s="107"/>
      <c r="Q1" s="107"/>
      <c r="R1" s="107"/>
      <c r="S1" s="107"/>
      <c r="T1" s="107"/>
      <c r="U1" s="107"/>
      <c r="V1" s="31" t="s">
        <v>452</v>
      </c>
    </row>
    <row r="2" s="1" customFormat="1" ht="36" customHeight="1" spans="1:22">
      <c r="A2" s="2" t="s">
        <v>453</v>
      </c>
      <c r="B2" s="3"/>
      <c r="C2" s="3"/>
      <c r="D2" s="3"/>
      <c r="E2" s="3"/>
      <c r="F2" s="3"/>
      <c r="G2" s="3"/>
      <c r="H2" s="3"/>
      <c r="I2" s="3"/>
      <c r="J2" s="3"/>
      <c r="K2" s="3"/>
      <c r="L2" s="3"/>
      <c r="M2" s="3"/>
      <c r="N2" s="3"/>
      <c r="O2" s="3"/>
      <c r="P2" s="3"/>
      <c r="Q2" s="3"/>
      <c r="R2" s="3"/>
      <c r="S2" s="3"/>
      <c r="T2" s="3"/>
      <c r="U2" s="3"/>
      <c r="V2" s="3"/>
    </row>
    <row r="3" s="1" customFormat="1" ht="15" customHeight="1" spans="1:22">
      <c r="A3" s="143" t="s">
        <v>2</v>
      </c>
      <c r="B3" s="150"/>
      <c r="C3" s="134"/>
      <c r="D3" s="134"/>
      <c r="E3" s="134"/>
      <c r="F3" s="134"/>
      <c r="G3" s="134"/>
      <c r="H3" s="135"/>
      <c r="I3" s="135"/>
      <c r="J3" s="135"/>
      <c r="K3" s="135"/>
      <c r="L3" s="135"/>
      <c r="M3" s="135"/>
      <c r="N3" s="135"/>
      <c r="O3" s="135"/>
      <c r="P3" s="135"/>
      <c r="Q3" s="135"/>
      <c r="R3" s="135"/>
      <c r="S3" s="135"/>
      <c r="T3" s="135"/>
      <c r="U3" s="135"/>
      <c r="V3" s="31" t="s">
        <v>454</v>
      </c>
    </row>
    <row r="4" s="1" customFormat="1" ht="21.75" customHeight="1" spans="1:22">
      <c r="A4" s="25" t="s">
        <v>455</v>
      </c>
      <c r="B4" s="25" t="s">
        <v>456</v>
      </c>
      <c r="C4" s="25" t="s">
        <v>457</v>
      </c>
      <c r="D4" s="6" t="s">
        <v>458</v>
      </c>
      <c r="E4" s="6" t="s">
        <v>459</v>
      </c>
      <c r="F4" s="6" t="s">
        <v>460</v>
      </c>
      <c r="G4" s="6" t="s">
        <v>461</v>
      </c>
      <c r="H4" s="66" t="s">
        <v>38</v>
      </c>
      <c r="I4" s="38" t="s">
        <v>462</v>
      </c>
      <c r="J4" s="67"/>
      <c r="K4" s="67"/>
      <c r="L4" s="67"/>
      <c r="M4" s="67"/>
      <c r="N4" s="67"/>
      <c r="O4" s="67"/>
      <c r="P4" s="67"/>
      <c r="Q4" s="6" t="s">
        <v>44</v>
      </c>
      <c r="R4" s="38" t="s">
        <v>45</v>
      </c>
      <c r="S4" s="67"/>
      <c r="T4" s="67"/>
      <c r="U4" s="67"/>
      <c r="V4" s="68"/>
    </row>
    <row r="5" s="1" customFormat="1" ht="21.75" customHeight="1" spans="1:22">
      <c r="A5" s="136"/>
      <c r="B5" s="136"/>
      <c r="C5" s="136"/>
      <c r="D5" s="10"/>
      <c r="E5" s="10"/>
      <c r="F5" s="10"/>
      <c r="G5" s="10"/>
      <c r="H5" s="110"/>
      <c r="I5" s="38" t="s">
        <v>66</v>
      </c>
      <c r="J5" s="67"/>
      <c r="K5" s="67"/>
      <c r="L5" s="67"/>
      <c r="M5" s="67"/>
      <c r="N5" s="67"/>
      <c r="O5" s="6" t="s">
        <v>67</v>
      </c>
      <c r="P5" s="6" t="s">
        <v>68</v>
      </c>
      <c r="Q5" s="10"/>
      <c r="R5" s="6" t="s">
        <v>40</v>
      </c>
      <c r="S5" s="6" t="s">
        <v>46</v>
      </c>
      <c r="T5" s="6" t="s">
        <v>463</v>
      </c>
      <c r="U5" s="6" t="s">
        <v>49</v>
      </c>
      <c r="V5" s="6" t="s">
        <v>50</v>
      </c>
    </row>
    <row r="6" s="1" customFormat="1" ht="40.5" customHeight="1" spans="1:22">
      <c r="A6" s="136"/>
      <c r="B6" s="136"/>
      <c r="C6" s="136"/>
      <c r="D6" s="10"/>
      <c r="E6" s="10"/>
      <c r="F6" s="10"/>
      <c r="G6" s="10"/>
      <c r="H6" s="110"/>
      <c r="I6" s="47" t="s">
        <v>40</v>
      </c>
      <c r="J6" s="47" t="s">
        <v>464</v>
      </c>
      <c r="K6" s="47" t="s">
        <v>465</v>
      </c>
      <c r="L6" s="47" t="s">
        <v>466</v>
      </c>
      <c r="M6" s="47" t="s">
        <v>467</v>
      </c>
      <c r="N6" s="47" t="s">
        <v>468</v>
      </c>
      <c r="O6" s="10"/>
      <c r="P6" s="10"/>
      <c r="Q6" s="10"/>
      <c r="R6" s="10"/>
      <c r="S6" s="10"/>
      <c r="T6" s="10"/>
      <c r="U6" s="10"/>
      <c r="V6" s="10"/>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s="1" customFormat="1" ht="13.5" customHeight="1" spans="1:22">
      <c r="A8" s="151" t="s">
        <v>469</v>
      </c>
      <c r="B8" s="12"/>
      <c r="C8" s="12"/>
      <c r="D8" s="12"/>
      <c r="E8" s="12"/>
      <c r="F8" s="12"/>
      <c r="G8" s="12"/>
      <c r="H8" s="51">
        <v>16813040.92</v>
      </c>
      <c r="I8" s="51">
        <v>16813040.92</v>
      </c>
      <c r="J8" s="51">
        <v>16765208.92</v>
      </c>
      <c r="K8" s="51"/>
      <c r="L8" s="51"/>
      <c r="M8" s="51"/>
      <c r="N8" s="51">
        <v>47832</v>
      </c>
      <c r="O8" s="12"/>
      <c r="P8" s="12"/>
      <c r="Q8" s="12"/>
      <c r="R8" s="12"/>
      <c r="S8" s="12"/>
      <c r="T8" s="12"/>
      <c r="U8" s="12"/>
      <c r="V8" s="12"/>
    </row>
    <row r="9" s="1" customFormat="1" ht="13.5" customHeight="1" spans="1:22">
      <c r="A9" s="152" t="s">
        <v>53</v>
      </c>
      <c r="B9" s="66"/>
      <c r="C9" s="12"/>
      <c r="D9" s="12"/>
      <c r="E9" s="12"/>
      <c r="F9" s="12"/>
      <c r="G9" s="12"/>
      <c r="H9" s="51">
        <v>8133198.35</v>
      </c>
      <c r="I9" s="51">
        <v>8133198.35</v>
      </c>
      <c r="J9" s="51">
        <v>8085366.35</v>
      </c>
      <c r="K9" s="51"/>
      <c r="L9" s="51"/>
      <c r="M9" s="51"/>
      <c r="N9" s="51">
        <v>47832</v>
      </c>
      <c r="O9" s="12"/>
      <c r="P9" s="12"/>
      <c r="Q9" s="12"/>
      <c r="R9" s="12"/>
      <c r="S9" s="12"/>
      <c r="T9" s="12"/>
      <c r="U9" s="12"/>
      <c r="V9" s="12"/>
    </row>
    <row r="10" s="1" customFormat="1" ht="13.5" customHeight="1" spans="1:22">
      <c r="A10" s="153"/>
      <c r="B10" s="152" t="s">
        <v>470</v>
      </c>
      <c r="C10" s="12"/>
      <c r="D10" s="12"/>
      <c r="E10" s="12"/>
      <c r="F10" s="12"/>
      <c r="G10" s="12"/>
      <c r="H10" s="51">
        <f t="shared" ref="H10:J10" si="0">SUM(H11:H25)</f>
        <v>3075814</v>
      </c>
      <c r="I10" s="51">
        <f t="shared" si="0"/>
        <v>3075814</v>
      </c>
      <c r="J10" s="51">
        <f t="shared" si="0"/>
        <v>3075814</v>
      </c>
      <c r="K10" s="12"/>
      <c r="L10" s="12"/>
      <c r="M10" s="12"/>
      <c r="N10" s="12"/>
      <c r="O10" s="12"/>
      <c r="P10" s="12"/>
      <c r="Q10" s="12"/>
      <c r="R10" s="12"/>
      <c r="S10" s="12"/>
      <c r="T10" s="12"/>
      <c r="U10" s="12"/>
      <c r="V10" s="12"/>
    </row>
    <row r="11" customHeight="1" spans="1:22">
      <c r="A11" s="153"/>
      <c r="B11" s="153"/>
      <c r="C11" s="80" t="s">
        <v>470</v>
      </c>
      <c r="D11" s="80" t="s">
        <v>81</v>
      </c>
      <c r="E11" s="80" t="s">
        <v>362</v>
      </c>
      <c r="F11" s="80" t="s">
        <v>471</v>
      </c>
      <c r="G11" s="80" t="s">
        <v>472</v>
      </c>
      <c r="H11" s="51">
        <v>46668</v>
      </c>
      <c r="I11" s="51">
        <v>46668</v>
      </c>
      <c r="J11" s="51">
        <v>46668</v>
      </c>
      <c r="K11" s="51"/>
      <c r="L11" s="51"/>
      <c r="M11" s="51"/>
      <c r="N11" s="51"/>
      <c r="O11" s="98"/>
      <c r="P11" s="98"/>
      <c r="Q11" s="98"/>
      <c r="R11" s="98"/>
      <c r="S11" s="98"/>
      <c r="T11" s="98"/>
      <c r="U11" s="98"/>
      <c r="V11" s="98"/>
    </row>
    <row r="12" customHeight="1" spans="1:22">
      <c r="A12" s="153"/>
      <c r="B12" s="153"/>
      <c r="C12" s="80" t="s">
        <v>470</v>
      </c>
      <c r="D12" s="80" t="s">
        <v>93</v>
      </c>
      <c r="E12" s="80" t="s">
        <v>362</v>
      </c>
      <c r="F12" s="80" t="s">
        <v>471</v>
      </c>
      <c r="G12" s="80" t="s">
        <v>472</v>
      </c>
      <c r="H12" s="51">
        <v>611592</v>
      </c>
      <c r="I12" s="51">
        <v>611592</v>
      </c>
      <c r="J12" s="51">
        <v>611592</v>
      </c>
      <c r="K12" s="51"/>
      <c r="L12" s="51"/>
      <c r="M12" s="51"/>
      <c r="N12" s="51"/>
      <c r="O12" s="98"/>
      <c r="P12" s="98"/>
      <c r="Q12" s="98"/>
      <c r="R12" s="98"/>
      <c r="S12" s="98"/>
      <c r="T12" s="98"/>
      <c r="U12" s="98"/>
      <c r="V12" s="98"/>
    </row>
    <row r="13" customHeight="1" spans="1:22">
      <c r="A13" s="153"/>
      <c r="B13" s="153"/>
      <c r="C13" s="80" t="s">
        <v>470</v>
      </c>
      <c r="D13" s="80" t="s">
        <v>109</v>
      </c>
      <c r="E13" s="80" t="s">
        <v>362</v>
      </c>
      <c r="F13" s="80" t="s">
        <v>471</v>
      </c>
      <c r="G13" s="80" t="s">
        <v>472</v>
      </c>
      <c r="H13" s="51">
        <v>211188</v>
      </c>
      <c r="I13" s="51">
        <v>211188</v>
      </c>
      <c r="J13" s="51">
        <v>211188</v>
      </c>
      <c r="K13" s="51"/>
      <c r="L13" s="51"/>
      <c r="M13" s="51"/>
      <c r="N13" s="51"/>
      <c r="O13" s="98"/>
      <c r="P13" s="98"/>
      <c r="Q13" s="98"/>
      <c r="R13" s="98"/>
      <c r="S13" s="98"/>
      <c r="T13" s="98"/>
      <c r="U13" s="98"/>
      <c r="V13" s="98"/>
    </row>
    <row r="14" customHeight="1" spans="1:22">
      <c r="A14" s="153"/>
      <c r="B14" s="153"/>
      <c r="C14" s="80" t="s">
        <v>470</v>
      </c>
      <c r="D14" s="80" t="s">
        <v>81</v>
      </c>
      <c r="E14" s="80" t="s">
        <v>362</v>
      </c>
      <c r="F14" s="80" t="s">
        <v>473</v>
      </c>
      <c r="G14" s="80" t="s">
        <v>474</v>
      </c>
      <c r="H14" s="51">
        <v>59676</v>
      </c>
      <c r="I14" s="51">
        <v>59676</v>
      </c>
      <c r="J14" s="51">
        <v>59676</v>
      </c>
      <c r="K14" s="51"/>
      <c r="L14" s="51"/>
      <c r="M14" s="51"/>
      <c r="N14" s="51"/>
      <c r="O14" s="98"/>
      <c r="P14" s="98"/>
      <c r="Q14" s="98"/>
      <c r="R14" s="98"/>
      <c r="S14" s="98"/>
      <c r="T14" s="98"/>
      <c r="U14" s="98"/>
      <c r="V14" s="98"/>
    </row>
    <row r="15" customHeight="1" spans="1:22">
      <c r="A15" s="153"/>
      <c r="B15" s="153"/>
      <c r="C15" s="80" t="s">
        <v>470</v>
      </c>
      <c r="D15" s="80" t="s">
        <v>93</v>
      </c>
      <c r="E15" s="80" t="s">
        <v>362</v>
      </c>
      <c r="F15" s="80" t="s">
        <v>473</v>
      </c>
      <c r="G15" s="80" t="s">
        <v>474</v>
      </c>
      <c r="H15" s="51">
        <v>963288</v>
      </c>
      <c r="I15" s="51">
        <v>963288</v>
      </c>
      <c r="J15" s="51">
        <v>963288</v>
      </c>
      <c r="K15" s="51"/>
      <c r="L15" s="51"/>
      <c r="M15" s="51"/>
      <c r="N15" s="51"/>
      <c r="O15" s="98"/>
      <c r="P15" s="98"/>
      <c r="Q15" s="98"/>
      <c r="R15" s="98"/>
      <c r="S15" s="98"/>
      <c r="T15" s="98"/>
      <c r="U15" s="98"/>
      <c r="V15" s="98"/>
    </row>
    <row r="16" customHeight="1" spans="1:22">
      <c r="A16" s="153"/>
      <c r="B16" s="153"/>
      <c r="C16" s="80" t="s">
        <v>470</v>
      </c>
      <c r="D16" s="80" t="s">
        <v>109</v>
      </c>
      <c r="E16" s="80" t="s">
        <v>362</v>
      </c>
      <c r="F16" s="80" t="s">
        <v>473</v>
      </c>
      <c r="G16" s="80" t="s">
        <v>474</v>
      </c>
      <c r="H16" s="51">
        <v>342948</v>
      </c>
      <c r="I16" s="51">
        <v>342948</v>
      </c>
      <c r="J16" s="51">
        <v>342948</v>
      </c>
      <c r="K16" s="51"/>
      <c r="L16" s="51"/>
      <c r="M16" s="51"/>
      <c r="N16" s="51"/>
      <c r="O16" s="98"/>
      <c r="P16" s="98"/>
      <c r="Q16" s="98"/>
      <c r="R16" s="98"/>
      <c r="S16" s="98"/>
      <c r="T16" s="98"/>
      <c r="U16" s="98"/>
      <c r="V16" s="98"/>
    </row>
    <row r="17" customHeight="1" spans="1:22">
      <c r="A17" s="153"/>
      <c r="B17" s="153"/>
      <c r="C17" s="80" t="s">
        <v>475</v>
      </c>
      <c r="D17" s="80" t="s">
        <v>81</v>
      </c>
      <c r="E17" s="80" t="s">
        <v>362</v>
      </c>
      <c r="F17" s="80" t="s">
        <v>473</v>
      </c>
      <c r="G17" s="80" t="s">
        <v>474</v>
      </c>
      <c r="H17" s="51">
        <v>6000</v>
      </c>
      <c r="I17" s="51">
        <v>6000</v>
      </c>
      <c r="J17" s="51">
        <v>6000</v>
      </c>
      <c r="K17" s="51"/>
      <c r="L17" s="51"/>
      <c r="M17" s="51"/>
      <c r="N17" s="51"/>
      <c r="O17" s="98"/>
      <c r="P17" s="98"/>
      <c r="Q17" s="98"/>
      <c r="R17" s="98"/>
      <c r="S17" s="98"/>
      <c r="T17" s="98"/>
      <c r="U17" s="98"/>
      <c r="V17" s="98"/>
    </row>
    <row r="18" customHeight="1" spans="1:22">
      <c r="A18" s="153"/>
      <c r="B18" s="153"/>
      <c r="C18" s="80" t="s">
        <v>475</v>
      </c>
      <c r="D18" s="80" t="s">
        <v>93</v>
      </c>
      <c r="E18" s="80" t="s">
        <v>362</v>
      </c>
      <c r="F18" s="80" t="s">
        <v>473</v>
      </c>
      <c r="G18" s="80" t="s">
        <v>474</v>
      </c>
      <c r="H18" s="51">
        <v>102000</v>
      </c>
      <c r="I18" s="51">
        <v>102000</v>
      </c>
      <c r="J18" s="51">
        <v>102000</v>
      </c>
      <c r="K18" s="51"/>
      <c r="L18" s="51"/>
      <c r="M18" s="51"/>
      <c r="N18" s="51"/>
      <c r="O18" s="98"/>
      <c r="P18" s="98"/>
      <c r="Q18" s="98"/>
      <c r="R18" s="98"/>
      <c r="S18" s="98"/>
      <c r="T18" s="98"/>
      <c r="U18" s="98"/>
      <c r="V18" s="98"/>
    </row>
    <row r="19" customHeight="1" spans="1:22">
      <c r="A19" s="153"/>
      <c r="B19" s="153"/>
      <c r="C19" s="80" t="s">
        <v>475</v>
      </c>
      <c r="D19" s="80" t="s">
        <v>109</v>
      </c>
      <c r="E19" s="80" t="s">
        <v>362</v>
      </c>
      <c r="F19" s="80" t="s">
        <v>473</v>
      </c>
      <c r="G19" s="80" t="s">
        <v>474</v>
      </c>
      <c r="H19" s="51">
        <v>36000</v>
      </c>
      <c r="I19" s="51">
        <v>36000</v>
      </c>
      <c r="J19" s="51">
        <v>36000</v>
      </c>
      <c r="K19" s="51"/>
      <c r="L19" s="51"/>
      <c r="M19" s="51"/>
      <c r="N19" s="51"/>
      <c r="O19" s="98"/>
      <c r="P19" s="98"/>
      <c r="Q19" s="98"/>
      <c r="R19" s="98"/>
      <c r="S19" s="98"/>
      <c r="T19" s="98"/>
      <c r="U19" s="98"/>
      <c r="V19" s="98"/>
    </row>
    <row r="20" customHeight="1" spans="1:22">
      <c r="A20" s="153"/>
      <c r="B20" s="153"/>
      <c r="C20" s="80" t="s">
        <v>470</v>
      </c>
      <c r="D20" s="80" t="s">
        <v>81</v>
      </c>
      <c r="E20" s="80" t="s">
        <v>362</v>
      </c>
      <c r="F20" s="80" t="s">
        <v>476</v>
      </c>
      <c r="G20" s="80" t="s">
        <v>477</v>
      </c>
      <c r="H20" s="51">
        <v>3889</v>
      </c>
      <c r="I20" s="51">
        <v>3889</v>
      </c>
      <c r="J20" s="51">
        <v>3889</v>
      </c>
      <c r="K20" s="51"/>
      <c r="L20" s="51"/>
      <c r="M20" s="51"/>
      <c r="N20" s="51"/>
      <c r="O20" s="98"/>
      <c r="P20" s="98"/>
      <c r="Q20" s="98"/>
      <c r="R20" s="98"/>
      <c r="S20" s="98"/>
      <c r="T20" s="98"/>
      <c r="U20" s="98"/>
      <c r="V20" s="98"/>
    </row>
    <row r="21" customHeight="1" spans="1:22">
      <c r="A21" s="153"/>
      <c r="B21" s="153"/>
      <c r="C21" s="80" t="s">
        <v>470</v>
      </c>
      <c r="D21" s="80" t="s">
        <v>93</v>
      </c>
      <c r="E21" s="80" t="s">
        <v>362</v>
      </c>
      <c r="F21" s="80" t="s">
        <v>476</v>
      </c>
      <c r="G21" s="80" t="s">
        <v>477</v>
      </c>
      <c r="H21" s="51">
        <v>50966</v>
      </c>
      <c r="I21" s="51">
        <v>50966</v>
      </c>
      <c r="J21" s="51">
        <v>50966</v>
      </c>
      <c r="K21" s="51"/>
      <c r="L21" s="51"/>
      <c r="M21" s="51"/>
      <c r="N21" s="51"/>
      <c r="O21" s="98"/>
      <c r="P21" s="98"/>
      <c r="Q21" s="98"/>
      <c r="R21" s="98"/>
      <c r="S21" s="98"/>
      <c r="T21" s="98"/>
      <c r="U21" s="98"/>
      <c r="V21" s="98"/>
    </row>
    <row r="22" customHeight="1" spans="1:22">
      <c r="A22" s="153"/>
      <c r="B22" s="153"/>
      <c r="C22" s="80" t="s">
        <v>470</v>
      </c>
      <c r="D22" s="80" t="s">
        <v>109</v>
      </c>
      <c r="E22" s="80" t="s">
        <v>362</v>
      </c>
      <c r="F22" s="80" t="s">
        <v>476</v>
      </c>
      <c r="G22" s="80" t="s">
        <v>477</v>
      </c>
      <c r="H22" s="51">
        <v>17599</v>
      </c>
      <c r="I22" s="51">
        <v>17599</v>
      </c>
      <c r="J22" s="51">
        <v>17599</v>
      </c>
      <c r="K22" s="51"/>
      <c r="L22" s="51"/>
      <c r="M22" s="51"/>
      <c r="N22" s="51"/>
      <c r="O22" s="98"/>
      <c r="P22" s="98"/>
      <c r="Q22" s="98"/>
      <c r="R22" s="98"/>
      <c r="S22" s="98"/>
      <c r="T22" s="98"/>
      <c r="U22" s="98"/>
      <c r="V22" s="98"/>
    </row>
    <row r="23" customHeight="1" spans="1:22">
      <c r="A23" s="153"/>
      <c r="B23" s="153"/>
      <c r="C23" s="80" t="s">
        <v>470</v>
      </c>
      <c r="D23" s="80" t="s">
        <v>81</v>
      </c>
      <c r="E23" s="80" t="s">
        <v>362</v>
      </c>
      <c r="F23" s="80" t="s">
        <v>476</v>
      </c>
      <c r="G23" s="80" t="s">
        <v>477</v>
      </c>
      <c r="H23" s="51">
        <v>24000</v>
      </c>
      <c r="I23" s="51">
        <v>24000</v>
      </c>
      <c r="J23" s="51">
        <v>24000</v>
      </c>
      <c r="K23" s="51"/>
      <c r="L23" s="51"/>
      <c r="M23" s="51"/>
      <c r="N23" s="51"/>
      <c r="O23" s="98"/>
      <c r="P23" s="98"/>
      <c r="Q23" s="98"/>
      <c r="R23" s="98"/>
      <c r="S23" s="98"/>
      <c r="T23" s="98"/>
      <c r="U23" s="98"/>
      <c r="V23" s="98"/>
    </row>
    <row r="24" customHeight="1" spans="1:22">
      <c r="A24" s="153"/>
      <c r="B24" s="153"/>
      <c r="C24" s="80" t="s">
        <v>470</v>
      </c>
      <c r="D24" s="80" t="s">
        <v>93</v>
      </c>
      <c r="E24" s="80" t="s">
        <v>362</v>
      </c>
      <c r="F24" s="80" t="s">
        <v>476</v>
      </c>
      <c r="G24" s="80" t="s">
        <v>477</v>
      </c>
      <c r="H24" s="51">
        <v>456000</v>
      </c>
      <c r="I24" s="51">
        <v>456000</v>
      </c>
      <c r="J24" s="51">
        <v>456000</v>
      </c>
      <c r="K24" s="51"/>
      <c r="L24" s="51"/>
      <c r="M24" s="51"/>
      <c r="N24" s="51"/>
      <c r="O24" s="98"/>
      <c r="P24" s="98"/>
      <c r="Q24" s="98"/>
      <c r="R24" s="98"/>
      <c r="S24" s="98"/>
      <c r="T24" s="98"/>
      <c r="U24" s="98"/>
      <c r="V24" s="98"/>
    </row>
    <row r="25" customHeight="1" spans="1:22">
      <c r="A25" s="153"/>
      <c r="B25" s="154"/>
      <c r="C25" s="80" t="s">
        <v>470</v>
      </c>
      <c r="D25" s="80" t="s">
        <v>109</v>
      </c>
      <c r="E25" s="80" t="s">
        <v>362</v>
      </c>
      <c r="F25" s="80" t="s">
        <v>476</v>
      </c>
      <c r="G25" s="80" t="s">
        <v>477</v>
      </c>
      <c r="H25" s="51">
        <v>144000</v>
      </c>
      <c r="I25" s="51">
        <v>144000</v>
      </c>
      <c r="J25" s="51">
        <v>144000</v>
      </c>
      <c r="K25" s="51"/>
      <c r="L25" s="51"/>
      <c r="M25" s="51"/>
      <c r="N25" s="51"/>
      <c r="O25" s="98"/>
      <c r="P25" s="98"/>
      <c r="Q25" s="98"/>
      <c r="R25" s="98"/>
      <c r="S25" s="98"/>
      <c r="T25" s="98"/>
      <c r="U25" s="98"/>
      <c r="V25" s="98"/>
    </row>
    <row r="26" customHeight="1" spans="1:22">
      <c r="A26" s="153"/>
      <c r="B26" s="153" t="s">
        <v>478</v>
      </c>
      <c r="C26" s="80"/>
      <c r="D26" s="80"/>
      <c r="E26" s="80"/>
      <c r="F26" s="80"/>
      <c r="G26" s="80"/>
      <c r="H26" s="51">
        <f t="shared" ref="H26:J26" si="1">SUM(H27:H36)</f>
        <v>911853.91</v>
      </c>
      <c r="I26" s="51">
        <f t="shared" si="1"/>
        <v>911853.91</v>
      </c>
      <c r="J26" s="51">
        <f t="shared" si="1"/>
        <v>911853.91</v>
      </c>
      <c r="K26" s="51"/>
      <c r="L26" s="51"/>
      <c r="M26" s="51"/>
      <c r="N26" s="51"/>
      <c r="O26" s="98"/>
      <c r="P26" s="98"/>
      <c r="Q26" s="98"/>
      <c r="R26" s="98"/>
      <c r="S26" s="98"/>
      <c r="T26" s="98"/>
      <c r="U26" s="98"/>
      <c r="V26" s="98"/>
    </row>
    <row r="27" customHeight="1" spans="1:22">
      <c r="A27" s="153"/>
      <c r="B27" s="153"/>
      <c r="C27" s="80" t="s">
        <v>478</v>
      </c>
      <c r="D27" s="80" t="s">
        <v>154</v>
      </c>
      <c r="E27" s="80" t="s">
        <v>411</v>
      </c>
      <c r="F27" s="80" t="s">
        <v>479</v>
      </c>
      <c r="G27" s="80" t="s">
        <v>480</v>
      </c>
      <c r="H27" s="51">
        <v>347170.24</v>
      </c>
      <c r="I27" s="51">
        <v>347170.24</v>
      </c>
      <c r="J27" s="51">
        <v>347170.24</v>
      </c>
      <c r="K27" s="51"/>
      <c r="L27" s="51"/>
      <c r="M27" s="51"/>
      <c r="N27" s="51"/>
      <c r="O27" s="98"/>
      <c r="P27" s="98"/>
      <c r="Q27" s="98"/>
      <c r="R27" s="98"/>
      <c r="S27" s="98"/>
      <c r="T27" s="98"/>
      <c r="U27" s="98"/>
      <c r="V27" s="98"/>
    </row>
    <row r="28" customHeight="1" spans="1:22">
      <c r="A28" s="153"/>
      <c r="B28" s="153"/>
      <c r="C28" s="80" t="s">
        <v>478</v>
      </c>
      <c r="D28" s="80" t="s">
        <v>156</v>
      </c>
      <c r="E28" s="80" t="s">
        <v>413</v>
      </c>
      <c r="F28" s="80" t="s">
        <v>481</v>
      </c>
      <c r="G28" s="80" t="s">
        <v>482</v>
      </c>
      <c r="H28" s="51">
        <v>173585.12</v>
      </c>
      <c r="I28" s="51">
        <v>173585.12</v>
      </c>
      <c r="J28" s="51">
        <v>173585.12</v>
      </c>
      <c r="K28" s="51"/>
      <c r="L28" s="51"/>
      <c r="M28" s="51"/>
      <c r="N28" s="51"/>
      <c r="O28" s="98"/>
      <c r="P28" s="98"/>
      <c r="Q28" s="98"/>
      <c r="R28" s="98"/>
      <c r="S28" s="98"/>
      <c r="T28" s="98"/>
      <c r="U28" s="98"/>
      <c r="V28" s="98"/>
    </row>
    <row r="29" customHeight="1" spans="1:22">
      <c r="A29" s="153"/>
      <c r="B29" s="153"/>
      <c r="C29" s="80" t="s">
        <v>478</v>
      </c>
      <c r="D29" s="80" t="s">
        <v>170</v>
      </c>
      <c r="E29" s="80" t="s">
        <v>421</v>
      </c>
      <c r="F29" s="80" t="s">
        <v>483</v>
      </c>
      <c r="G29" s="80" t="s">
        <v>484</v>
      </c>
      <c r="H29" s="51">
        <v>216981.4</v>
      </c>
      <c r="I29" s="51">
        <v>216981.4</v>
      </c>
      <c r="J29" s="51">
        <v>216981.4</v>
      </c>
      <c r="K29" s="51"/>
      <c r="L29" s="51"/>
      <c r="M29" s="51"/>
      <c r="N29" s="51"/>
      <c r="O29" s="98"/>
      <c r="P29" s="98"/>
      <c r="Q29" s="98"/>
      <c r="R29" s="98"/>
      <c r="S29" s="98"/>
      <c r="T29" s="98"/>
      <c r="U29" s="98"/>
      <c r="V29" s="98"/>
    </row>
    <row r="30" customHeight="1" spans="1:22">
      <c r="A30" s="153"/>
      <c r="B30" s="153"/>
      <c r="C30" s="80" t="s">
        <v>478</v>
      </c>
      <c r="D30" s="80" t="s">
        <v>174</v>
      </c>
      <c r="E30" s="80" t="s">
        <v>425</v>
      </c>
      <c r="F30" s="80" t="s">
        <v>485</v>
      </c>
      <c r="G30" s="80" t="s">
        <v>486</v>
      </c>
      <c r="H30" s="51">
        <v>41960.56</v>
      </c>
      <c r="I30" s="51">
        <v>41960.56</v>
      </c>
      <c r="J30" s="51">
        <v>41960.56</v>
      </c>
      <c r="K30" s="51"/>
      <c r="L30" s="51"/>
      <c r="M30" s="51"/>
      <c r="N30" s="51"/>
      <c r="O30" s="98"/>
      <c r="P30" s="98"/>
      <c r="Q30" s="98"/>
      <c r="R30" s="98"/>
      <c r="S30" s="98"/>
      <c r="T30" s="98"/>
      <c r="U30" s="98"/>
      <c r="V30" s="98"/>
    </row>
    <row r="31" customHeight="1" spans="1:22">
      <c r="A31" s="153"/>
      <c r="B31" s="153"/>
      <c r="C31" s="80" t="s">
        <v>478</v>
      </c>
      <c r="D31" s="80" t="s">
        <v>174</v>
      </c>
      <c r="E31" s="80" t="s">
        <v>425</v>
      </c>
      <c r="F31" s="80" t="s">
        <v>485</v>
      </c>
      <c r="G31" s="80" t="s">
        <v>486</v>
      </c>
      <c r="H31" s="51">
        <v>108490.7</v>
      </c>
      <c r="I31" s="51">
        <v>108490.7</v>
      </c>
      <c r="J31" s="51">
        <v>108490.7</v>
      </c>
      <c r="K31" s="51"/>
      <c r="L31" s="51"/>
      <c r="M31" s="51"/>
      <c r="N31" s="51"/>
      <c r="O31" s="98"/>
      <c r="P31" s="98"/>
      <c r="Q31" s="98"/>
      <c r="R31" s="98"/>
      <c r="S31" s="98"/>
      <c r="T31" s="98"/>
      <c r="U31" s="98"/>
      <c r="V31" s="98"/>
    </row>
    <row r="32" customHeight="1" spans="1:22">
      <c r="A32" s="153"/>
      <c r="B32" s="153"/>
      <c r="C32" s="80" t="s">
        <v>478</v>
      </c>
      <c r="D32" s="80" t="s">
        <v>81</v>
      </c>
      <c r="E32" s="80" t="s">
        <v>362</v>
      </c>
      <c r="F32" s="80" t="s">
        <v>487</v>
      </c>
      <c r="G32" s="80" t="s">
        <v>488</v>
      </c>
      <c r="H32" s="51">
        <v>103.33</v>
      </c>
      <c r="I32" s="51">
        <v>103.33</v>
      </c>
      <c r="J32" s="51">
        <v>103.33</v>
      </c>
      <c r="K32" s="51"/>
      <c r="L32" s="51"/>
      <c r="M32" s="51"/>
      <c r="N32" s="51"/>
      <c r="O32" s="98"/>
      <c r="P32" s="98"/>
      <c r="Q32" s="98"/>
      <c r="R32" s="98"/>
      <c r="S32" s="98"/>
      <c r="T32" s="98"/>
      <c r="U32" s="98"/>
      <c r="V32" s="98"/>
    </row>
    <row r="33" customHeight="1" spans="1:22">
      <c r="A33" s="153"/>
      <c r="B33" s="153"/>
      <c r="C33" s="80" t="s">
        <v>478</v>
      </c>
      <c r="D33" s="80" t="s">
        <v>93</v>
      </c>
      <c r="E33" s="80" t="s">
        <v>362</v>
      </c>
      <c r="F33" s="80" t="s">
        <v>487</v>
      </c>
      <c r="G33" s="80" t="s">
        <v>488</v>
      </c>
      <c r="H33" s="51">
        <v>1529.55</v>
      </c>
      <c r="I33" s="51">
        <v>1529.55</v>
      </c>
      <c r="J33" s="51">
        <v>1529.55</v>
      </c>
      <c r="K33" s="51"/>
      <c r="L33" s="51"/>
      <c r="M33" s="51"/>
      <c r="N33" s="51"/>
      <c r="O33" s="98"/>
      <c r="P33" s="98"/>
      <c r="Q33" s="98"/>
      <c r="R33" s="98"/>
      <c r="S33" s="98"/>
      <c r="T33" s="98"/>
      <c r="U33" s="98"/>
      <c r="V33" s="98"/>
    </row>
    <row r="34" customHeight="1" spans="1:22">
      <c r="A34" s="153"/>
      <c r="B34" s="153"/>
      <c r="C34" s="80" t="s">
        <v>478</v>
      </c>
      <c r="D34" s="80" t="s">
        <v>109</v>
      </c>
      <c r="E34" s="80" t="s">
        <v>362</v>
      </c>
      <c r="F34" s="80" t="s">
        <v>487</v>
      </c>
      <c r="G34" s="80" t="s">
        <v>488</v>
      </c>
      <c r="H34" s="51">
        <v>536.94</v>
      </c>
      <c r="I34" s="51">
        <v>536.94</v>
      </c>
      <c r="J34" s="51">
        <v>536.94</v>
      </c>
      <c r="K34" s="51"/>
      <c r="L34" s="51"/>
      <c r="M34" s="51"/>
      <c r="N34" s="51"/>
      <c r="O34" s="98"/>
      <c r="P34" s="98"/>
      <c r="Q34" s="98"/>
      <c r="R34" s="98"/>
      <c r="S34" s="98"/>
      <c r="T34" s="98"/>
      <c r="U34" s="98"/>
      <c r="V34" s="98"/>
    </row>
    <row r="35" customHeight="1" spans="1:22">
      <c r="A35" s="153"/>
      <c r="B35" s="153"/>
      <c r="C35" s="80" t="s">
        <v>478</v>
      </c>
      <c r="D35" s="80" t="s">
        <v>170</v>
      </c>
      <c r="E35" s="80" t="s">
        <v>421</v>
      </c>
      <c r="F35" s="80" t="s">
        <v>487</v>
      </c>
      <c r="G35" s="80" t="s">
        <v>488</v>
      </c>
      <c r="H35" s="51">
        <v>10849.07</v>
      </c>
      <c r="I35" s="51">
        <v>10849.07</v>
      </c>
      <c r="J35" s="51">
        <v>10849.07</v>
      </c>
      <c r="K35" s="51"/>
      <c r="L35" s="51"/>
      <c r="M35" s="51"/>
      <c r="N35" s="51"/>
      <c r="O35" s="98"/>
      <c r="P35" s="98"/>
      <c r="Q35" s="98"/>
      <c r="R35" s="98"/>
      <c r="S35" s="98"/>
      <c r="T35" s="98"/>
      <c r="U35" s="98"/>
      <c r="V35" s="98"/>
    </row>
    <row r="36" customHeight="1" spans="1:22">
      <c r="A36" s="153"/>
      <c r="B36" s="154"/>
      <c r="C36" s="80" t="s">
        <v>478</v>
      </c>
      <c r="D36" s="80" t="s">
        <v>170</v>
      </c>
      <c r="E36" s="80" t="s">
        <v>421</v>
      </c>
      <c r="F36" s="80" t="s">
        <v>487</v>
      </c>
      <c r="G36" s="80" t="s">
        <v>488</v>
      </c>
      <c r="H36" s="51">
        <v>10647</v>
      </c>
      <c r="I36" s="51">
        <v>10647</v>
      </c>
      <c r="J36" s="51">
        <v>10647</v>
      </c>
      <c r="K36" s="51"/>
      <c r="L36" s="51"/>
      <c r="M36" s="51"/>
      <c r="N36" s="51"/>
      <c r="O36" s="98"/>
      <c r="P36" s="98"/>
      <c r="Q36" s="98"/>
      <c r="R36" s="98"/>
      <c r="S36" s="98"/>
      <c r="T36" s="98"/>
      <c r="U36" s="98"/>
      <c r="V36" s="98"/>
    </row>
    <row r="37" customHeight="1" spans="1:22">
      <c r="A37" s="153"/>
      <c r="B37" s="152" t="s">
        <v>445</v>
      </c>
      <c r="C37" s="80"/>
      <c r="D37" s="80"/>
      <c r="E37" s="80"/>
      <c r="F37" s="80"/>
      <c r="G37" s="80"/>
      <c r="H37" s="51">
        <f t="shared" ref="H37:J37" si="2">SUM(H38)</f>
        <v>288313.68</v>
      </c>
      <c r="I37" s="51">
        <f t="shared" si="2"/>
        <v>288313.68</v>
      </c>
      <c r="J37" s="51">
        <f t="shared" si="2"/>
        <v>288313.68</v>
      </c>
      <c r="K37" s="51"/>
      <c r="L37" s="51"/>
      <c r="M37" s="51"/>
      <c r="N37" s="51"/>
      <c r="O37" s="98"/>
      <c r="P37" s="98"/>
      <c r="Q37" s="98"/>
      <c r="R37" s="98"/>
      <c r="S37" s="98"/>
      <c r="T37" s="98"/>
      <c r="U37" s="98"/>
      <c r="V37" s="98"/>
    </row>
    <row r="38" customHeight="1" spans="1:22">
      <c r="A38" s="153"/>
      <c r="B38" s="154"/>
      <c r="C38" s="80" t="s">
        <v>445</v>
      </c>
      <c r="D38" s="80" t="s">
        <v>208</v>
      </c>
      <c r="E38" s="80" t="s">
        <v>445</v>
      </c>
      <c r="F38" s="80" t="s">
        <v>489</v>
      </c>
      <c r="G38" s="80" t="s">
        <v>445</v>
      </c>
      <c r="H38" s="51">
        <v>288313.68</v>
      </c>
      <c r="I38" s="51">
        <v>288313.68</v>
      </c>
      <c r="J38" s="51">
        <v>288313.68</v>
      </c>
      <c r="K38" s="51"/>
      <c r="L38" s="51"/>
      <c r="M38" s="51"/>
      <c r="N38" s="51"/>
      <c r="O38" s="98"/>
      <c r="P38" s="98"/>
      <c r="Q38" s="98"/>
      <c r="R38" s="98"/>
      <c r="S38" s="98"/>
      <c r="T38" s="98"/>
      <c r="U38" s="98"/>
      <c r="V38" s="98"/>
    </row>
    <row r="39" customHeight="1" spans="1:22">
      <c r="A39" s="153"/>
      <c r="B39" s="152" t="s">
        <v>490</v>
      </c>
      <c r="C39" s="80"/>
      <c r="D39" s="80"/>
      <c r="E39" s="80"/>
      <c r="F39" s="80"/>
      <c r="G39" s="80"/>
      <c r="H39" s="51">
        <f t="shared" ref="H39:J39" si="3">SUM(H40)</f>
        <v>286992</v>
      </c>
      <c r="I39" s="51">
        <f t="shared" si="3"/>
        <v>286992</v>
      </c>
      <c r="J39" s="51">
        <f t="shared" si="3"/>
        <v>286992</v>
      </c>
      <c r="K39" s="51"/>
      <c r="L39" s="51"/>
      <c r="M39" s="51"/>
      <c r="N39" s="51"/>
      <c r="O39" s="98"/>
      <c r="P39" s="98"/>
      <c r="Q39" s="98"/>
      <c r="R39" s="98"/>
      <c r="S39" s="98"/>
      <c r="T39" s="98"/>
      <c r="U39" s="98"/>
      <c r="V39" s="98"/>
    </row>
    <row r="40" customHeight="1" spans="1:22">
      <c r="A40" s="153"/>
      <c r="B40" s="154"/>
      <c r="C40" s="80" t="s">
        <v>491</v>
      </c>
      <c r="D40" s="80" t="s">
        <v>93</v>
      </c>
      <c r="E40" s="80" t="s">
        <v>362</v>
      </c>
      <c r="F40" s="80" t="s">
        <v>492</v>
      </c>
      <c r="G40" s="80" t="s">
        <v>490</v>
      </c>
      <c r="H40" s="51">
        <v>286992</v>
      </c>
      <c r="I40" s="51">
        <v>286992</v>
      </c>
      <c r="J40" s="51">
        <v>286992</v>
      </c>
      <c r="K40" s="51"/>
      <c r="L40" s="51"/>
      <c r="M40" s="51"/>
      <c r="N40" s="51"/>
      <c r="O40" s="98"/>
      <c r="P40" s="98"/>
      <c r="Q40" s="98"/>
      <c r="R40" s="98"/>
      <c r="S40" s="98"/>
      <c r="T40" s="98"/>
      <c r="U40" s="98"/>
      <c r="V40" s="98"/>
    </row>
    <row r="41" customHeight="1" spans="1:22">
      <c r="A41" s="153"/>
      <c r="B41" s="152" t="s">
        <v>493</v>
      </c>
      <c r="C41" s="80"/>
      <c r="D41" s="80"/>
      <c r="E41" s="80"/>
      <c r="F41" s="80"/>
      <c r="G41" s="80"/>
      <c r="H41" s="51">
        <f t="shared" ref="H41:J41" si="4">SUM(H42:H61)</f>
        <v>639990</v>
      </c>
      <c r="I41" s="51">
        <f t="shared" si="4"/>
        <v>639990</v>
      </c>
      <c r="J41" s="51">
        <f t="shared" si="4"/>
        <v>639990</v>
      </c>
      <c r="K41" s="51"/>
      <c r="L41" s="51"/>
      <c r="M41" s="51"/>
      <c r="N41" s="51"/>
      <c r="O41" s="98"/>
      <c r="P41" s="98"/>
      <c r="Q41" s="98"/>
      <c r="R41" s="98"/>
      <c r="S41" s="98"/>
      <c r="T41" s="98"/>
      <c r="U41" s="98"/>
      <c r="V41" s="98"/>
    </row>
    <row r="42" customHeight="1" spans="1:22">
      <c r="A42" s="153"/>
      <c r="B42" s="153"/>
      <c r="C42" s="80" t="s">
        <v>494</v>
      </c>
      <c r="D42" s="80" t="s">
        <v>109</v>
      </c>
      <c r="E42" s="80" t="s">
        <v>362</v>
      </c>
      <c r="F42" s="80" t="s">
        <v>495</v>
      </c>
      <c r="G42" s="80" t="s">
        <v>496</v>
      </c>
      <c r="H42" s="51">
        <v>27000</v>
      </c>
      <c r="I42" s="51">
        <v>27000</v>
      </c>
      <c r="J42" s="51">
        <v>27000</v>
      </c>
      <c r="K42" s="51"/>
      <c r="L42" s="51"/>
      <c r="M42" s="51"/>
      <c r="N42" s="51"/>
      <c r="O42" s="98"/>
      <c r="P42" s="98"/>
      <c r="Q42" s="98"/>
      <c r="R42" s="98"/>
      <c r="S42" s="98"/>
      <c r="T42" s="98"/>
      <c r="U42" s="98"/>
      <c r="V42" s="98"/>
    </row>
    <row r="43" customHeight="1" spans="1:22">
      <c r="A43" s="153"/>
      <c r="B43" s="153"/>
      <c r="C43" s="80" t="s">
        <v>494</v>
      </c>
      <c r="D43" s="80" t="s">
        <v>109</v>
      </c>
      <c r="E43" s="80" t="s">
        <v>362</v>
      </c>
      <c r="F43" s="80" t="s">
        <v>497</v>
      </c>
      <c r="G43" s="80" t="s">
        <v>498</v>
      </c>
      <c r="H43" s="51">
        <v>7470</v>
      </c>
      <c r="I43" s="51">
        <v>7470</v>
      </c>
      <c r="J43" s="51">
        <v>7470</v>
      </c>
      <c r="K43" s="51"/>
      <c r="L43" s="51"/>
      <c r="M43" s="51"/>
      <c r="N43" s="51"/>
      <c r="O43" s="98"/>
      <c r="P43" s="98"/>
      <c r="Q43" s="98"/>
      <c r="R43" s="98"/>
      <c r="S43" s="98"/>
      <c r="T43" s="98"/>
      <c r="U43" s="98"/>
      <c r="V43" s="98"/>
    </row>
    <row r="44" customHeight="1" spans="1:22">
      <c r="A44" s="153"/>
      <c r="B44" s="153"/>
      <c r="C44" s="80" t="s">
        <v>494</v>
      </c>
      <c r="D44" s="80" t="s">
        <v>81</v>
      </c>
      <c r="E44" s="80" t="s">
        <v>362</v>
      </c>
      <c r="F44" s="80" t="s">
        <v>497</v>
      </c>
      <c r="G44" s="80" t="s">
        <v>498</v>
      </c>
      <c r="H44" s="51">
        <v>720</v>
      </c>
      <c r="I44" s="51">
        <v>720</v>
      </c>
      <c r="J44" s="51">
        <v>720</v>
      </c>
      <c r="K44" s="51"/>
      <c r="L44" s="51"/>
      <c r="M44" s="51"/>
      <c r="N44" s="51"/>
      <c r="O44" s="98"/>
      <c r="P44" s="98"/>
      <c r="Q44" s="98"/>
      <c r="R44" s="98"/>
      <c r="S44" s="98"/>
      <c r="T44" s="98"/>
      <c r="U44" s="98"/>
      <c r="V44" s="98"/>
    </row>
    <row r="45" customHeight="1" spans="1:22">
      <c r="A45" s="153"/>
      <c r="B45" s="153"/>
      <c r="C45" s="80" t="s">
        <v>494</v>
      </c>
      <c r="D45" s="80" t="s">
        <v>81</v>
      </c>
      <c r="E45" s="80" t="s">
        <v>362</v>
      </c>
      <c r="F45" s="80" t="s">
        <v>499</v>
      </c>
      <c r="G45" s="80" t="s">
        <v>500</v>
      </c>
      <c r="H45" s="51">
        <v>6210</v>
      </c>
      <c r="I45" s="51">
        <v>6210</v>
      </c>
      <c r="J45" s="51">
        <v>6210</v>
      </c>
      <c r="K45" s="51"/>
      <c r="L45" s="51"/>
      <c r="M45" s="51"/>
      <c r="N45" s="51"/>
      <c r="O45" s="98"/>
      <c r="P45" s="98"/>
      <c r="Q45" s="98"/>
      <c r="R45" s="98"/>
      <c r="S45" s="98"/>
      <c r="T45" s="98"/>
      <c r="U45" s="98"/>
      <c r="V45" s="98"/>
    </row>
    <row r="46" customHeight="1" spans="1:22">
      <c r="A46" s="153"/>
      <c r="B46" s="153"/>
      <c r="C46" s="80" t="s">
        <v>494</v>
      </c>
      <c r="D46" s="80" t="s">
        <v>93</v>
      </c>
      <c r="E46" s="80" t="s">
        <v>362</v>
      </c>
      <c r="F46" s="80" t="s">
        <v>501</v>
      </c>
      <c r="G46" s="80" t="s">
        <v>502</v>
      </c>
      <c r="H46" s="51">
        <v>50000</v>
      </c>
      <c r="I46" s="51">
        <v>50000</v>
      </c>
      <c r="J46" s="51">
        <v>50000</v>
      </c>
      <c r="K46" s="51"/>
      <c r="L46" s="51"/>
      <c r="M46" s="51"/>
      <c r="N46" s="51"/>
      <c r="O46" s="98"/>
      <c r="P46" s="98"/>
      <c r="Q46" s="98"/>
      <c r="R46" s="98"/>
      <c r="S46" s="98"/>
      <c r="T46" s="98"/>
      <c r="U46" s="98"/>
      <c r="V46" s="98"/>
    </row>
    <row r="47" customHeight="1" spans="1:22">
      <c r="A47" s="153"/>
      <c r="B47" s="153"/>
      <c r="C47" s="80" t="s">
        <v>494</v>
      </c>
      <c r="D47" s="80" t="s">
        <v>93</v>
      </c>
      <c r="E47" s="80" t="s">
        <v>362</v>
      </c>
      <c r="F47" s="80" t="s">
        <v>499</v>
      </c>
      <c r="G47" s="80" t="s">
        <v>500</v>
      </c>
      <c r="H47" s="51">
        <v>9790</v>
      </c>
      <c r="I47" s="51">
        <v>9790</v>
      </c>
      <c r="J47" s="51">
        <v>9790</v>
      </c>
      <c r="K47" s="51"/>
      <c r="L47" s="51"/>
      <c r="M47" s="51"/>
      <c r="N47" s="51"/>
      <c r="O47" s="98"/>
      <c r="P47" s="98"/>
      <c r="Q47" s="98"/>
      <c r="R47" s="98"/>
      <c r="S47" s="98"/>
      <c r="T47" s="98"/>
      <c r="U47" s="98"/>
      <c r="V47" s="98"/>
    </row>
    <row r="48" customHeight="1" spans="1:22">
      <c r="A48" s="153"/>
      <c r="B48" s="153"/>
      <c r="C48" s="80" t="s">
        <v>494</v>
      </c>
      <c r="D48" s="80" t="s">
        <v>93</v>
      </c>
      <c r="E48" s="80" t="s">
        <v>362</v>
      </c>
      <c r="F48" s="80" t="s">
        <v>503</v>
      </c>
      <c r="G48" s="80" t="s">
        <v>504</v>
      </c>
      <c r="H48" s="51">
        <v>37080</v>
      </c>
      <c r="I48" s="51">
        <v>37080</v>
      </c>
      <c r="J48" s="51">
        <v>37080</v>
      </c>
      <c r="K48" s="51"/>
      <c r="L48" s="51"/>
      <c r="M48" s="51"/>
      <c r="N48" s="51"/>
      <c r="O48" s="98"/>
      <c r="P48" s="98"/>
      <c r="Q48" s="98"/>
      <c r="R48" s="98"/>
      <c r="S48" s="98"/>
      <c r="T48" s="98"/>
      <c r="U48" s="98"/>
      <c r="V48" s="98"/>
    </row>
    <row r="49" customHeight="1" spans="1:22">
      <c r="A49" s="153"/>
      <c r="B49" s="153"/>
      <c r="C49" s="80" t="s">
        <v>494</v>
      </c>
      <c r="D49" s="80" t="s">
        <v>93</v>
      </c>
      <c r="E49" s="80" t="s">
        <v>362</v>
      </c>
      <c r="F49" s="80" t="s">
        <v>495</v>
      </c>
      <c r="G49" s="80" t="s">
        <v>496</v>
      </c>
      <c r="H49" s="51">
        <v>34800</v>
      </c>
      <c r="I49" s="51">
        <v>34800</v>
      </c>
      <c r="J49" s="51">
        <v>34800</v>
      </c>
      <c r="K49" s="51"/>
      <c r="L49" s="51"/>
      <c r="M49" s="51"/>
      <c r="N49" s="51"/>
      <c r="O49" s="98"/>
      <c r="P49" s="98"/>
      <c r="Q49" s="98"/>
      <c r="R49" s="98"/>
      <c r="S49" s="98"/>
      <c r="T49" s="98"/>
      <c r="U49" s="98"/>
      <c r="V49" s="98"/>
    </row>
    <row r="50" customHeight="1" spans="1:22">
      <c r="A50" s="153"/>
      <c r="B50" s="153"/>
      <c r="C50" s="80" t="s">
        <v>494</v>
      </c>
      <c r="D50" s="80" t="s">
        <v>109</v>
      </c>
      <c r="E50" s="80" t="s">
        <v>362</v>
      </c>
      <c r="F50" s="80" t="s">
        <v>499</v>
      </c>
      <c r="G50" s="80" t="s">
        <v>500</v>
      </c>
      <c r="H50" s="51">
        <v>20000</v>
      </c>
      <c r="I50" s="51">
        <v>20000</v>
      </c>
      <c r="J50" s="51">
        <v>20000</v>
      </c>
      <c r="K50" s="51"/>
      <c r="L50" s="51"/>
      <c r="M50" s="51"/>
      <c r="N50" s="51"/>
      <c r="O50" s="98"/>
      <c r="P50" s="98"/>
      <c r="Q50" s="98"/>
      <c r="R50" s="98"/>
      <c r="S50" s="98"/>
      <c r="T50" s="98"/>
      <c r="U50" s="98"/>
      <c r="V50" s="98"/>
    </row>
    <row r="51" customHeight="1" spans="1:22">
      <c r="A51" s="153"/>
      <c r="B51" s="153"/>
      <c r="C51" s="80" t="s">
        <v>494</v>
      </c>
      <c r="D51" s="80" t="s">
        <v>109</v>
      </c>
      <c r="E51" s="80" t="s">
        <v>362</v>
      </c>
      <c r="F51" s="80" t="s">
        <v>495</v>
      </c>
      <c r="G51" s="80" t="s">
        <v>496</v>
      </c>
      <c r="H51" s="51">
        <v>7720</v>
      </c>
      <c r="I51" s="51">
        <v>7720</v>
      </c>
      <c r="J51" s="51">
        <v>7720</v>
      </c>
      <c r="K51" s="51"/>
      <c r="L51" s="51"/>
      <c r="M51" s="51"/>
      <c r="N51" s="51"/>
      <c r="O51" s="98"/>
      <c r="P51" s="98"/>
      <c r="Q51" s="98"/>
      <c r="R51" s="98"/>
      <c r="S51" s="98"/>
      <c r="T51" s="98"/>
      <c r="U51" s="98"/>
      <c r="V51" s="98"/>
    </row>
    <row r="52" customHeight="1" spans="1:22">
      <c r="A52" s="153"/>
      <c r="B52" s="153"/>
      <c r="C52" s="80" t="s">
        <v>505</v>
      </c>
      <c r="D52" s="80" t="s">
        <v>198</v>
      </c>
      <c r="E52" s="80" t="s">
        <v>441</v>
      </c>
      <c r="F52" s="80" t="s">
        <v>503</v>
      </c>
      <c r="G52" s="80" t="s">
        <v>504</v>
      </c>
      <c r="H52" s="51">
        <v>2000</v>
      </c>
      <c r="I52" s="51">
        <v>2000</v>
      </c>
      <c r="J52" s="51">
        <v>2000</v>
      </c>
      <c r="K52" s="51"/>
      <c r="L52" s="51"/>
      <c r="M52" s="51"/>
      <c r="N52" s="51"/>
      <c r="O52" s="98"/>
      <c r="P52" s="98"/>
      <c r="Q52" s="98"/>
      <c r="R52" s="98"/>
      <c r="S52" s="98"/>
      <c r="T52" s="98"/>
      <c r="U52" s="98"/>
      <c r="V52" s="98"/>
    </row>
    <row r="53" customHeight="1" spans="1:22">
      <c r="A53" s="153"/>
      <c r="B53" s="153"/>
      <c r="C53" s="80" t="s">
        <v>505</v>
      </c>
      <c r="D53" s="80" t="s">
        <v>198</v>
      </c>
      <c r="E53" s="80" t="s">
        <v>441</v>
      </c>
      <c r="F53" s="80" t="s">
        <v>495</v>
      </c>
      <c r="G53" s="80" t="s">
        <v>496</v>
      </c>
      <c r="H53" s="51">
        <v>102400</v>
      </c>
      <c r="I53" s="51">
        <v>102400</v>
      </c>
      <c r="J53" s="51">
        <v>102400</v>
      </c>
      <c r="K53" s="51"/>
      <c r="L53" s="51"/>
      <c r="M53" s="51"/>
      <c r="N53" s="51"/>
      <c r="O53" s="98"/>
      <c r="P53" s="98"/>
      <c r="Q53" s="98"/>
      <c r="R53" s="98"/>
      <c r="S53" s="98"/>
      <c r="T53" s="98"/>
      <c r="U53" s="98"/>
      <c r="V53" s="98"/>
    </row>
    <row r="54" customHeight="1" spans="1:22">
      <c r="A54" s="153"/>
      <c r="B54" s="153"/>
      <c r="C54" s="80" t="s">
        <v>505</v>
      </c>
      <c r="D54" s="80" t="s">
        <v>198</v>
      </c>
      <c r="E54" s="80" t="s">
        <v>441</v>
      </c>
      <c r="F54" s="80" t="s">
        <v>506</v>
      </c>
      <c r="G54" s="80" t="s">
        <v>507</v>
      </c>
      <c r="H54" s="51">
        <v>55000</v>
      </c>
      <c r="I54" s="51">
        <v>55000</v>
      </c>
      <c r="J54" s="51">
        <v>55000</v>
      </c>
      <c r="K54" s="51"/>
      <c r="L54" s="51"/>
      <c r="M54" s="51"/>
      <c r="N54" s="51"/>
      <c r="O54" s="98"/>
      <c r="P54" s="98"/>
      <c r="Q54" s="98"/>
      <c r="R54" s="98"/>
      <c r="S54" s="98"/>
      <c r="T54" s="98"/>
      <c r="U54" s="98"/>
      <c r="V54" s="98"/>
    </row>
    <row r="55" customHeight="1" spans="1:22">
      <c r="A55" s="153"/>
      <c r="B55" s="153"/>
      <c r="C55" s="80" t="s">
        <v>505</v>
      </c>
      <c r="D55" s="80" t="s">
        <v>198</v>
      </c>
      <c r="E55" s="80" t="s">
        <v>441</v>
      </c>
      <c r="F55" s="80" t="s">
        <v>497</v>
      </c>
      <c r="G55" s="80" t="s">
        <v>498</v>
      </c>
      <c r="H55" s="51">
        <v>29600</v>
      </c>
      <c r="I55" s="51">
        <v>29600</v>
      </c>
      <c r="J55" s="51">
        <v>29600</v>
      </c>
      <c r="K55" s="51"/>
      <c r="L55" s="51"/>
      <c r="M55" s="51"/>
      <c r="N55" s="51"/>
      <c r="O55" s="98"/>
      <c r="P55" s="98"/>
      <c r="Q55" s="98"/>
      <c r="R55" s="98"/>
      <c r="S55" s="98"/>
      <c r="T55" s="98"/>
      <c r="U55" s="98"/>
      <c r="V55" s="98"/>
    </row>
    <row r="56" customHeight="1" spans="1:22">
      <c r="A56" s="153"/>
      <c r="B56" s="153"/>
      <c r="C56" s="80" t="s">
        <v>505</v>
      </c>
      <c r="D56" s="80" t="s">
        <v>198</v>
      </c>
      <c r="E56" s="80" t="s">
        <v>441</v>
      </c>
      <c r="F56" s="80" t="s">
        <v>497</v>
      </c>
      <c r="G56" s="80" t="s">
        <v>498</v>
      </c>
      <c r="H56" s="51">
        <v>6000</v>
      </c>
      <c r="I56" s="51">
        <v>6000</v>
      </c>
      <c r="J56" s="51">
        <v>6000</v>
      </c>
      <c r="K56" s="51"/>
      <c r="L56" s="51"/>
      <c r="M56" s="51"/>
      <c r="N56" s="51"/>
      <c r="O56" s="98"/>
      <c r="P56" s="98"/>
      <c r="Q56" s="98"/>
      <c r="R56" s="98"/>
      <c r="S56" s="98"/>
      <c r="T56" s="98"/>
      <c r="U56" s="98"/>
      <c r="V56" s="98"/>
    </row>
    <row r="57" customHeight="1" spans="1:22">
      <c r="A57" s="153"/>
      <c r="B57" s="153"/>
      <c r="C57" s="80" t="s">
        <v>505</v>
      </c>
      <c r="D57" s="80" t="s">
        <v>198</v>
      </c>
      <c r="E57" s="80" t="s">
        <v>441</v>
      </c>
      <c r="F57" s="80" t="s">
        <v>499</v>
      </c>
      <c r="G57" s="80" t="s">
        <v>500</v>
      </c>
      <c r="H57" s="51">
        <v>10340</v>
      </c>
      <c r="I57" s="51">
        <v>10340</v>
      </c>
      <c r="J57" s="51">
        <v>10340</v>
      </c>
      <c r="K57" s="51"/>
      <c r="L57" s="51"/>
      <c r="M57" s="51"/>
      <c r="N57" s="51"/>
      <c r="O57" s="98"/>
      <c r="P57" s="98"/>
      <c r="Q57" s="98"/>
      <c r="R57" s="98"/>
      <c r="S57" s="98"/>
      <c r="T57" s="98"/>
      <c r="U57" s="98"/>
      <c r="V57" s="98"/>
    </row>
    <row r="58" customHeight="1" spans="1:22">
      <c r="A58" s="153"/>
      <c r="B58" s="153"/>
      <c r="C58" s="80" t="s">
        <v>505</v>
      </c>
      <c r="D58" s="80" t="s">
        <v>198</v>
      </c>
      <c r="E58" s="80" t="s">
        <v>441</v>
      </c>
      <c r="F58" s="80" t="s">
        <v>506</v>
      </c>
      <c r="G58" s="80" t="s">
        <v>507</v>
      </c>
      <c r="H58" s="51">
        <v>81000</v>
      </c>
      <c r="I58" s="51">
        <v>81000</v>
      </c>
      <c r="J58" s="51">
        <v>81000</v>
      </c>
      <c r="K58" s="51"/>
      <c r="L58" s="51"/>
      <c r="M58" s="51"/>
      <c r="N58" s="51"/>
      <c r="O58" s="98"/>
      <c r="P58" s="98"/>
      <c r="Q58" s="98"/>
      <c r="R58" s="98"/>
      <c r="S58" s="98"/>
      <c r="T58" s="98"/>
      <c r="U58" s="98"/>
      <c r="V58" s="98"/>
    </row>
    <row r="59" customHeight="1" spans="1:22">
      <c r="A59" s="153"/>
      <c r="B59" s="153"/>
      <c r="C59" s="80" t="s">
        <v>505</v>
      </c>
      <c r="D59" s="80" t="s">
        <v>198</v>
      </c>
      <c r="E59" s="80" t="s">
        <v>441</v>
      </c>
      <c r="F59" s="80" t="s">
        <v>495</v>
      </c>
      <c r="G59" s="80" t="s">
        <v>496</v>
      </c>
      <c r="H59" s="51">
        <v>25000</v>
      </c>
      <c r="I59" s="51">
        <v>25000</v>
      </c>
      <c r="J59" s="51">
        <v>25000</v>
      </c>
      <c r="K59" s="51"/>
      <c r="L59" s="51"/>
      <c r="M59" s="51"/>
      <c r="N59" s="51"/>
      <c r="O59" s="98"/>
      <c r="P59" s="98"/>
      <c r="Q59" s="98"/>
      <c r="R59" s="98"/>
      <c r="S59" s="98"/>
      <c r="T59" s="98"/>
      <c r="U59" s="98"/>
      <c r="V59" s="98"/>
    </row>
    <row r="60" customHeight="1" spans="1:22">
      <c r="A60" s="153"/>
      <c r="B60" s="153"/>
      <c r="C60" s="80" t="s">
        <v>505</v>
      </c>
      <c r="D60" s="80" t="s">
        <v>198</v>
      </c>
      <c r="E60" s="80" t="s">
        <v>441</v>
      </c>
      <c r="F60" s="80" t="s">
        <v>503</v>
      </c>
      <c r="G60" s="80" t="s">
        <v>504</v>
      </c>
      <c r="H60" s="51">
        <v>3660</v>
      </c>
      <c r="I60" s="51">
        <v>3660</v>
      </c>
      <c r="J60" s="51">
        <v>3660</v>
      </c>
      <c r="K60" s="51"/>
      <c r="L60" s="51"/>
      <c r="M60" s="51"/>
      <c r="N60" s="51"/>
      <c r="O60" s="98"/>
      <c r="P60" s="98"/>
      <c r="Q60" s="98"/>
      <c r="R60" s="98"/>
      <c r="S60" s="98"/>
      <c r="T60" s="98"/>
      <c r="U60" s="98"/>
      <c r="V60" s="98"/>
    </row>
    <row r="61" customHeight="1" spans="1:22">
      <c r="A61" s="153"/>
      <c r="B61" s="154"/>
      <c r="C61" s="80" t="s">
        <v>505</v>
      </c>
      <c r="D61" s="80" t="s">
        <v>198</v>
      </c>
      <c r="E61" s="80" t="s">
        <v>441</v>
      </c>
      <c r="F61" s="80" t="s">
        <v>497</v>
      </c>
      <c r="G61" s="80" t="s">
        <v>498</v>
      </c>
      <c r="H61" s="51">
        <v>124200</v>
      </c>
      <c r="I61" s="51">
        <v>124200</v>
      </c>
      <c r="J61" s="51">
        <v>124200</v>
      </c>
      <c r="K61" s="51"/>
      <c r="L61" s="51"/>
      <c r="M61" s="51"/>
      <c r="N61" s="51"/>
      <c r="O61" s="98"/>
      <c r="P61" s="98"/>
      <c r="Q61" s="98"/>
      <c r="R61" s="98"/>
      <c r="S61" s="98"/>
      <c r="T61" s="98"/>
      <c r="U61" s="98"/>
      <c r="V61" s="98"/>
    </row>
    <row r="62" customHeight="1" spans="1:22">
      <c r="A62" s="153"/>
      <c r="B62" s="152" t="s">
        <v>508</v>
      </c>
      <c r="C62" s="80"/>
      <c r="D62" s="80"/>
      <c r="E62" s="80"/>
      <c r="F62" s="80"/>
      <c r="G62" s="80"/>
      <c r="H62" s="51">
        <f t="shared" ref="H62:J62" si="5">SUM(H63:H65)</f>
        <v>61843.2</v>
      </c>
      <c r="I62" s="51">
        <f t="shared" si="5"/>
        <v>61843.2</v>
      </c>
      <c r="J62" s="51">
        <f t="shared" si="5"/>
        <v>61843.2</v>
      </c>
      <c r="K62" s="51"/>
      <c r="L62" s="51"/>
      <c r="M62" s="51"/>
      <c r="N62" s="51"/>
      <c r="O62" s="98"/>
      <c r="P62" s="98"/>
      <c r="Q62" s="98"/>
      <c r="R62" s="98"/>
      <c r="S62" s="98"/>
      <c r="T62" s="98"/>
      <c r="U62" s="98"/>
      <c r="V62" s="98"/>
    </row>
    <row r="63" customHeight="1" spans="1:22">
      <c r="A63" s="153"/>
      <c r="B63" s="153"/>
      <c r="C63" s="80" t="s">
        <v>508</v>
      </c>
      <c r="D63" s="80" t="s">
        <v>81</v>
      </c>
      <c r="E63" s="80" t="s">
        <v>362</v>
      </c>
      <c r="F63" s="80" t="s">
        <v>509</v>
      </c>
      <c r="G63" s="80" t="s">
        <v>508</v>
      </c>
      <c r="H63" s="51">
        <v>2786.88</v>
      </c>
      <c r="I63" s="51">
        <v>2786.88</v>
      </c>
      <c r="J63" s="51">
        <v>2786.88</v>
      </c>
      <c r="K63" s="51"/>
      <c r="L63" s="51"/>
      <c r="M63" s="51"/>
      <c r="N63" s="51"/>
      <c r="O63" s="98"/>
      <c r="P63" s="98"/>
      <c r="Q63" s="98"/>
      <c r="R63" s="98"/>
      <c r="S63" s="98"/>
      <c r="T63" s="98"/>
      <c r="U63" s="98"/>
      <c r="V63" s="98"/>
    </row>
    <row r="64" customHeight="1" spans="1:22">
      <c r="A64" s="153"/>
      <c r="B64" s="153"/>
      <c r="C64" s="80" t="s">
        <v>508</v>
      </c>
      <c r="D64" s="80" t="s">
        <v>93</v>
      </c>
      <c r="E64" s="80" t="s">
        <v>362</v>
      </c>
      <c r="F64" s="80" t="s">
        <v>509</v>
      </c>
      <c r="G64" s="80" t="s">
        <v>508</v>
      </c>
      <c r="H64" s="51">
        <v>44013.6</v>
      </c>
      <c r="I64" s="51">
        <v>44013.6</v>
      </c>
      <c r="J64" s="51">
        <v>44013.6</v>
      </c>
      <c r="K64" s="51"/>
      <c r="L64" s="51"/>
      <c r="M64" s="51"/>
      <c r="N64" s="51"/>
      <c r="O64" s="98"/>
      <c r="P64" s="98"/>
      <c r="Q64" s="98"/>
      <c r="R64" s="98"/>
      <c r="S64" s="98"/>
      <c r="T64" s="98"/>
      <c r="U64" s="98"/>
      <c r="V64" s="98"/>
    </row>
    <row r="65" customHeight="1" spans="1:22">
      <c r="A65" s="153"/>
      <c r="B65" s="154"/>
      <c r="C65" s="80" t="s">
        <v>508</v>
      </c>
      <c r="D65" s="80" t="s">
        <v>109</v>
      </c>
      <c r="E65" s="80" t="s">
        <v>362</v>
      </c>
      <c r="F65" s="80" t="s">
        <v>509</v>
      </c>
      <c r="G65" s="80" t="s">
        <v>508</v>
      </c>
      <c r="H65" s="51">
        <v>15042.72</v>
      </c>
      <c r="I65" s="51">
        <v>15042.72</v>
      </c>
      <c r="J65" s="51">
        <v>15042.72</v>
      </c>
      <c r="K65" s="51"/>
      <c r="L65" s="51"/>
      <c r="M65" s="51"/>
      <c r="N65" s="51"/>
      <c r="O65" s="98"/>
      <c r="P65" s="98"/>
      <c r="Q65" s="98"/>
      <c r="R65" s="98"/>
      <c r="S65" s="98"/>
      <c r="T65" s="98"/>
      <c r="U65" s="98"/>
      <c r="V65" s="98"/>
    </row>
    <row r="66" customHeight="1" spans="1:22">
      <c r="A66" s="153"/>
      <c r="B66" s="152" t="s">
        <v>493</v>
      </c>
      <c r="C66" s="80"/>
      <c r="D66" s="80"/>
      <c r="E66" s="80"/>
      <c r="F66" s="80"/>
      <c r="G66" s="80"/>
      <c r="H66" s="51">
        <f t="shared" ref="H66:J66" si="6">SUM(H67:H69)</f>
        <v>624</v>
      </c>
      <c r="I66" s="51">
        <f t="shared" si="6"/>
        <v>624</v>
      </c>
      <c r="J66" s="51">
        <f t="shared" si="6"/>
        <v>624</v>
      </c>
      <c r="K66" s="51"/>
      <c r="L66" s="51"/>
      <c r="M66" s="51"/>
      <c r="N66" s="51"/>
      <c r="O66" s="98"/>
      <c r="P66" s="98"/>
      <c r="Q66" s="98"/>
      <c r="R66" s="98"/>
      <c r="S66" s="98"/>
      <c r="T66" s="98"/>
      <c r="U66" s="98"/>
      <c r="V66" s="98"/>
    </row>
    <row r="67" customHeight="1" spans="1:22">
      <c r="A67" s="153"/>
      <c r="B67" s="153"/>
      <c r="C67" s="80" t="s">
        <v>510</v>
      </c>
      <c r="D67" s="80" t="s">
        <v>81</v>
      </c>
      <c r="E67" s="80" t="s">
        <v>362</v>
      </c>
      <c r="F67" s="80" t="s">
        <v>511</v>
      </c>
      <c r="G67" s="80" t="s">
        <v>510</v>
      </c>
      <c r="H67" s="51">
        <v>24</v>
      </c>
      <c r="I67" s="51">
        <v>24</v>
      </c>
      <c r="J67" s="51">
        <v>24</v>
      </c>
      <c r="K67" s="51"/>
      <c r="L67" s="51"/>
      <c r="M67" s="51"/>
      <c r="N67" s="51"/>
      <c r="O67" s="98"/>
      <c r="P67" s="98"/>
      <c r="Q67" s="98"/>
      <c r="R67" s="98"/>
      <c r="S67" s="98"/>
      <c r="T67" s="98"/>
      <c r="U67" s="98"/>
      <c r="V67" s="98"/>
    </row>
    <row r="68" customHeight="1" spans="1:22">
      <c r="A68" s="153"/>
      <c r="B68" s="153"/>
      <c r="C68" s="80" t="s">
        <v>510</v>
      </c>
      <c r="D68" s="80" t="s">
        <v>93</v>
      </c>
      <c r="E68" s="80" t="s">
        <v>362</v>
      </c>
      <c r="F68" s="80" t="s">
        <v>511</v>
      </c>
      <c r="G68" s="80" t="s">
        <v>510</v>
      </c>
      <c r="H68" s="51">
        <v>456</v>
      </c>
      <c r="I68" s="51">
        <v>456</v>
      </c>
      <c r="J68" s="51">
        <v>456</v>
      </c>
      <c r="K68" s="51"/>
      <c r="L68" s="51"/>
      <c r="M68" s="51"/>
      <c r="N68" s="51"/>
      <c r="O68" s="98"/>
      <c r="P68" s="98"/>
      <c r="Q68" s="98"/>
      <c r="R68" s="98"/>
      <c r="S68" s="98"/>
      <c r="T68" s="98"/>
      <c r="U68" s="98"/>
      <c r="V68" s="98"/>
    </row>
    <row r="69" customHeight="1" spans="1:22">
      <c r="A69" s="153"/>
      <c r="B69" s="154"/>
      <c r="C69" s="80" t="s">
        <v>510</v>
      </c>
      <c r="D69" s="80" t="s">
        <v>109</v>
      </c>
      <c r="E69" s="80" t="s">
        <v>362</v>
      </c>
      <c r="F69" s="80" t="s">
        <v>511</v>
      </c>
      <c r="G69" s="80" t="s">
        <v>510</v>
      </c>
      <c r="H69" s="51">
        <v>144</v>
      </c>
      <c r="I69" s="51">
        <v>144</v>
      </c>
      <c r="J69" s="51">
        <v>144</v>
      </c>
      <c r="K69" s="51"/>
      <c r="L69" s="51"/>
      <c r="M69" s="51"/>
      <c r="N69" s="51"/>
      <c r="O69" s="98"/>
      <c r="P69" s="98"/>
      <c r="Q69" s="98"/>
      <c r="R69" s="98"/>
      <c r="S69" s="98"/>
      <c r="T69" s="98"/>
      <c r="U69" s="98"/>
      <c r="V69" s="98"/>
    </row>
    <row r="70" customHeight="1" spans="1:22">
      <c r="A70" s="153"/>
      <c r="B70" s="152" t="s">
        <v>512</v>
      </c>
      <c r="C70" s="80"/>
      <c r="D70" s="80"/>
      <c r="E70" s="80"/>
      <c r="F70" s="80"/>
      <c r="G70" s="80"/>
      <c r="H70" s="51">
        <f t="shared" ref="H70:J70" si="7">SUM(H71)</f>
        <v>54000</v>
      </c>
      <c r="I70" s="51">
        <f t="shared" si="7"/>
        <v>54000</v>
      </c>
      <c r="J70" s="51">
        <f t="shared" si="7"/>
        <v>54000</v>
      </c>
      <c r="K70" s="51"/>
      <c r="L70" s="51"/>
      <c r="M70" s="51"/>
      <c r="N70" s="51"/>
      <c r="O70" s="98"/>
      <c r="P70" s="98"/>
      <c r="Q70" s="98"/>
      <c r="R70" s="98"/>
      <c r="S70" s="98"/>
      <c r="T70" s="98"/>
      <c r="U70" s="98"/>
      <c r="V70" s="98"/>
    </row>
    <row r="71" customHeight="1" spans="1:22">
      <c r="A71" s="153"/>
      <c r="B71" s="154"/>
      <c r="C71" s="80" t="s">
        <v>513</v>
      </c>
      <c r="D71" s="80" t="s">
        <v>93</v>
      </c>
      <c r="E71" s="80" t="s">
        <v>362</v>
      </c>
      <c r="F71" s="80" t="s">
        <v>514</v>
      </c>
      <c r="G71" s="80" t="s">
        <v>515</v>
      </c>
      <c r="H71" s="51">
        <v>54000</v>
      </c>
      <c r="I71" s="51">
        <v>54000</v>
      </c>
      <c r="J71" s="51">
        <v>54000</v>
      </c>
      <c r="K71" s="51"/>
      <c r="L71" s="51"/>
      <c r="M71" s="51"/>
      <c r="N71" s="51"/>
      <c r="O71" s="98"/>
      <c r="P71" s="98"/>
      <c r="Q71" s="98"/>
      <c r="R71" s="98"/>
      <c r="S71" s="98"/>
      <c r="T71" s="98"/>
      <c r="U71" s="98"/>
      <c r="V71" s="98"/>
    </row>
    <row r="72" customHeight="1" spans="1:22">
      <c r="A72" s="153"/>
      <c r="B72" s="152" t="s">
        <v>516</v>
      </c>
      <c r="C72" s="80"/>
      <c r="D72" s="80"/>
      <c r="E72" s="80"/>
      <c r="F72" s="80"/>
      <c r="G72" s="80"/>
      <c r="H72" s="51">
        <f t="shared" ref="H72:J72" si="8">SUM(H73:H75)</f>
        <v>232800</v>
      </c>
      <c r="I72" s="51">
        <f t="shared" si="8"/>
        <v>232800</v>
      </c>
      <c r="J72" s="51">
        <f t="shared" si="8"/>
        <v>232800</v>
      </c>
      <c r="K72" s="51"/>
      <c r="L72" s="51"/>
      <c r="M72" s="51"/>
      <c r="N72" s="51"/>
      <c r="O72" s="98"/>
      <c r="P72" s="98"/>
      <c r="Q72" s="98"/>
      <c r="R72" s="98"/>
      <c r="S72" s="98"/>
      <c r="T72" s="98"/>
      <c r="U72" s="98"/>
      <c r="V72" s="98"/>
    </row>
    <row r="73" customHeight="1" spans="1:22">
      <c r="A73" s="153"/>
      <c r="B73" s="153"/>
      <c r="C73" s="80" t="s">
        <v>516</v>
      </c>
      <c r="D73" s="80" t="s">
        <v>81</v>
      </c>
      <c r="E73" s="80" t="s">
        <v>362</v>
      </c>
      <c r="F73" s="80" t="s">
        <v>517</v>
      </c>
      <c r="G73" s="80" t="s">
        <v>518</v>
      </c>
      <c r="H73" s="51">
        <v>9000</v>
      </c>
      <c r="I73" s="51">
        <v>9000</v>
      </c>
      <c r="J73" s="51">
        <v>9000</v>
      </c>
      <c r="K73" s="51"/>
      <c r="L73" s="51"/>
      <c r="M73" s="51"/>
      <c r="N73" s="51"/>
      <c r="O73" s="98"/>
      <c r="P73" s="98"/>
      <c r="Q73" s="98"/>
      <c r="R73" s="98"/>
      <c r="S73" s="98"/>
      <c r="T73" s="98"/>
      <c r="U73" s="98"/>
      <c r="V73" s="98"/>
    </row>
    <row r="74" customHeight="1" spans="1:22">
      <c r="A74" s="153"/>
      <c r="B74" s="153"/>
      <c r="C74" s="80" t="s">
        <v>516</v>
      </c>
      <c r="D74" s="80" t="s">
        <v>93</v>
      </c>
      <c r="E74" s="80" t="s">
        <v>362</v>
      </c>
      <c r="F74" s="80" t="s">
        <v>517</v>
      </c>
      <c r="G74" s="80" t="s">
        <v>518</v>
      </c>
      <c r="H74" s="51">
        <v>169800</v>
      </c>
      <c r="I74" s="51">
        <v>169800</v>
      </c>
      <c r="J74" s="51">
        <v>169800</v>
      </c>
      <c r="K74" s="51"/>
      <c r="L74" s="51"/>
      <c r="M74" s="51"/>
      <c r="N74" s="51"/>
      <c r="O74" s="98"/>
      <c r="P74" s="98"/>
      <c r="Q74" s="98"/>
      <c r="R74" s="98"/>
      <c r="S74" s="98"/>
      <c r="T74" s="98"/>
      <c r="U74" s="98"/>
      <c r="V74" s="98"/>
    </row>
    <row r="75" customHeight="1" spans="1:22">
      <c r="A75" s="153"/>
      <c r="B75" s="154"/>
      <c r="C75" s="80" t="s">
        <v>516</v>
      </c>
      <c r="D75" s="80" t="s">
        <v>109</v>
      </c>
      <c r="E75" s="80" t="s">
        <v>362</v>
      </c>
      <c r="F75" s="80" t="s">
        <v>517</v>
      </c>
      <c r="G75" s="80" t="s">
        <v>518</v>
      </c>
      <c r="H75" s="51">
        <v>54000</v>
      </c>
      <c r="I75" s="51">
        <v>54000</v>
      </c>
      <c r="J75" s="51">
        <v>54000</v>
      </c>
      <c r="K75" s="51"/>
      <c r="L75" s="51"/>
      <c r="M75" s="51"/>
      <c r="N75" s="51"/>
      <c r="O75" s="98"/>
      <c r="P75" s="98"/>
      <c r="Q75" s="98"/>
      <c r="R75" s="98"/>
      <c r="S75" s="98"/>
      <c r="T75" s="98"/>
      <c r="U75" s="98"/>
      <c r="V75" s="98"/>
    </row>
    <row r="76" customHeight="1" spans="1:22">
      <c r="A76" s="153"/>
      <c r="B76" s="152" t="s">
        <v>493</v>
      </c>
      <c r="C76" s="80"/>
      <c r="D76" s="80"/>
      <c r="E76" s="80"/>
      <c r="F76" s="80"/>
      <c r="G76" s="80"/>
      <c r="H76" s="51">
        <f t="shared" ref="H76:J76" si="9">SUM(H77)</f>
        <v>3700</v>
      </c>
      <c r="I76" s="51">
        <f t="shared" si="9"/>
        <v>3700</v>
      </c>
      <c r="J76" s="51">
        <f t="shared" si="9"/>
        <v>3700</v>
      </c>
      <c r="K76" s="51"/>
      <c r="L76" s="51"/>
      <c r="M76" s="51"/>
      <c r="N76" s="51"/>
      <c r="O76" s="98"/>
      <c r="P76" s="98"/>
      <c r="Q76" s="98"/>
      <c r="R76" s="98"/>
      <c r="S76" s="98"/>
      <c r="T76" s="98"/>
      <c r="U76" s="98"/>
      <c r="V76" s="98"/>
    </row>
    <row r="77" customHeight="1" spans="1:22">
      <c r="A77" s="153"/>
      <c r="B77" s="154"/>
      <c r="C77" s="80" t="s">
        <v>519</v>
      </c>
      <c r="D77" s="80" t="s">
        <v>150</v>
      </c>
      <c r="E77" s="80" t="s">
        <v>407</v>
      </c>
      <c r="F77" s="80" t="s">
        <v>495</v>
      </c>
      <c r="G77" s="80" t="s">
        <v>496</v>
      </c>
      <c r="H77" s="51">
        <v>3700</v>
      </c>
      <c r="I77" s="51">
        <v>3700</v>
      </c>
      <c r="J77" s="51">
        <v>3700</v>
      </c>
      <c r="K77" s="51"/>
      <c r="L77" s="51"/>
      <c r="M77" s="51"/>
      <c r="N77" s="51"/>
      <c r="O77" s="98"/>
      <c r="P77" s="98"/>
      <c r="Q77" s="98"/>
      <c r="R77" s="98"/>
      <c r="S77" s="98"/>
      <c r="T77" s="98"/>
      <c r="U77" s="98"/>
      <c r="V77" s="98"/>
    </row>
    <row r="78" customHeight="1" spans="1:22">
      <c r="A78" s="153"/>
      <c r="B78" s="152" t="s">
        <v>340</v>
      </c>
      <c r="C78" s="80"/>
      <c r="D78" s="80"/>
      <c r="E78" s="80"/>
      <c r="F78" s="80"/>
      <c r="G78" s="80"/>
      <c r="H78" s="51">
        <f t="shared" ref="H78:J78" si="10">SUM(H79:H97)</f>
        <v>2457435.56</v>
      </c>
      <c r="I78" s="51">
        <f t="shared" si="10"/>
        <v>2457435.56</v>
      </c>
      <c r="J78" s="51">
        <f t="shared" si="10"/>
        <v>2457435.56</v>
      </c>
      <c r="K78" s="51"/>
      <c r="L78" s="51"/>
      <c r="M78" s="51"/>
      <c r="N78" s="51"/>
      <c r="O78" s="98"/>
      <c r="P78" s="98"/>
      <c r="Q78" s="98"/>
      <c r="R78" s="98"/>
      <c r="S78" s="98"/>
      <c r="T78" s="98"/>
      <c r="U78" s="98"/>
      <c r="V78" s="98"/>
    </row>
    <row r="79" customHeight="1" spans="1:22">
      <c r="A79" s="153"/>
      <c r="B79" s="153"/>
      <c r="C79" s="80" t="s">
        <v>520</v>
      </c>
      <c r="D79" s="80" t="s">
        <v>93</v>
      </c>
      <c r="E79" s="80" t="s">
        <v>362</v>
      </c>
      <c r="F79" s="80" t="s">
        <v>521</v>
      </c>
      <c r="G79" s="80" t="s">
        <v>522</v>
      </c>
      <c r="H79" s="51">
        <v>41569.56</v>
      </c>
      <c r="I79" s="51">
        <v>41569.56</v>
      </c>
      <c r="J79" s="51">
        <v>41569.56</v>
      </c>
      <c r="K79" s="51"/>
      <c r="L79" s="51"/>
      <c r="M79" s="51"/>
      <c r="N79" s="51"/>
      <c r="O79" s="98"/>
      <c r="P79" s="98"/>
      <c r="Q79" s="98"/>
      <c r="R79" s="98"/>
      <c r="S79" s="98"/>
      <c r="T79" s="98"/>
      <c r="U79" s="98"/>
      <c r="V79" s="98"/>
    </row>
    <row r="80" customHeight="1" spans="1:22">
      <c r="A80" s="153"/>
      <c r="B80" s="153"/>
      <c r="C80" s="80" t="s">
        <v>520</v>
      </c>
      <c r="D80" s="80" t="s">
        <v>113</v>
      </c>
      <c r="E80" s="80" t="s">
        <v>393</v>
      </c>
      <c r="F80" s="80" t="s">
        <v>521</v>
      </c>
      <c r="G80" s="80" t="s">
        <v>522</v>
      </c>
      <c r="H80" s="51">
        <v>15300</v>
      </c>
      <c r="I80" s="51">
        <v>15300</v>
      </c>
      <c r="J80" s="51">
        <v>15300</v>
      </c>
      <c r="K80" s="51"/>
      <c r="L80" s="51"/>
      <c r="M80" s="51"/>
      <c r="N80" s="51"/>
      <c r="O80" s="98"/>
      <c r="P80" s="98"/>
      <c r="Q80" s="98"/>
      <c r="R80" s="98"/>
      <c r="S80" s="98"/>
      <c r="T80" s="98"/>
      <c r="U80" s="98"/>
      <c r="V80" s="98"/>
    </row>
    <row r="81" customHeight="1" spans="1:22">
      <c r="A81" s="153"/>
      <c r="B81" s="153"/>
      <c r="C81" s="80" t="s">
        <v>523</v>
      </c>
      <c r="D81" s="80" t="s">
        <v>166</v>
      </c>
      <c r="E81" s="80" t="s">
        <v>417</v>
      </c>
      <c r="F81" s="80" t="s">
        <v>521</v>
      </c>
      <c r="G81" s="80" t="s">
        <v>522</v>
      </c>
      <c r="H81" s="51">
        <v>55680</v>
      </c>
      <c r="I81" s="51">
        <v>55680</v>
      </c>
      <c r="J81" s="51">
        <v>55680</v>
      </c>
      <c r="K81" s="51"/>
      <c r="L81" s="51"/>
      <c r="M81" s="51"/>
      <c r="N81" s="51"/>
      <c r="O81" s="98"/>
      <c r="P81" s="98"/>
      <c r="Q81" s="98"/>
      <c r="R81" s="98"/>
      <c r="S81" s="98"/>
      <c r="T81" s="98"/>
      <c r="U81" s="98"/>
      <c r="V81" s="98"/>
    </row>
    <row r="82" customHeight="1" spans="1:22">
      <c r="A82" s="153"/>
      <c r="B82" s="153"/>
      <c r="C82" s="80" t="s">
        <v>523</v>
      </c>
      <c r="D82" s="80" t="s">
        <v>198</v>
      </c>
      <c r="E82" s="80" t="s">
        <v>441</v>
      </c>
      <c r="F82" s="80" t="s">
        <v>521</v>
      </c>
      <c r="G82" s="80" t="s">
        <v>522</v>
      </c>
      <c r="H82" s="51">
        <v>222628</v>
      </c>
      <c r="I82" s="51">
        <v>222628</v>
      </c>
      <c r="J82" s="51">
        <v>222628</v>
      </c>
      <c r="K82" s="51"/>
      <c r="L82" s="51"/>
      <c r="M82" s="51"/>
      <c r="N82" s="51"/>
      <c r="O82" s="98"/>
      <c r="P82" s="98"/>
      <c r="Q82" s="98"/>
      <c r="R82" s="98"/>
      <c r="S82" s="98"/>
      <c r="T82" s="98"/>
      <c r="U82" s="98"/>
      <c r="V82" s="98"/>
    </row>
    <row r="83" customHeight="1" spans="1:22">
      <c r="A83" s="153"/>
      <c r="B83" s="153"/>
      <c r="C83" s="80" t="s">
        <v>523</v>
      </c>
      <c r="D83" s="80" t="s">
        <v>198</v>
      </c>
      <c r="E83" s="80" t="s">
        <v>441</v>
      </c>
      <c r="F83" s="80" t="s">
        <v>521</v>
      </c>
      <c r="G83" s="80" t="s">
        <v>522</v>
      </c>
      <c r="H83" s="51">
        <v>296632</v>
      </c>
      <c r="I83" s="51">
        <v>296632</v>
      </c>
      <c r="J83" s="51">
        <v>296632</v>
      </c>
      <c r="K83" s="51"/>
      <c r="L83" s="51"/>
      <c r="M83" s="51"/>
      <c r="N83" s="51"/>
      <c r="O83" s="98"/>
      <c r="P83" s="98"/>
      <c r="Q83" s="98"/>
      <c r="R83" s="98"/>
      <c r="S83" s="98"/>
      <c r="T83" s="98"/>
      <c r="U83" s="98"/>
      <c r="V83" s="98"/>
    </row>
    <row r="84" customHeight="1" spans="1:22">
      <c r="A84" s="153"/>
      <c r="B84" s="153"/>
      <c r="C84" s="80" t="s">
        <v>523</v>
      </c>
      <c r="D84" s="80" t="s">
        <v>198</v>
      </c>
      <c r="E84" s="80" t="s">
        <v>441</v>
      </c>
      <c r="F84" s="80" t="s">
        <v>521</v>
      </c>
      <c r="G84" s="80" t="s">
        <v>522</v>
      </c>
      <c r="H84" s="51">
        <v>166800</v>
      </c>
      <c r="I84" s="51">
        <v>166800</v>
      </c>
      <c r="J84" s="51">
        <v>166800</v>
      </c>
      <c r="K84" s="51"/>
      <c r="L84" s="51"/>
      <c r="M84" s="51"/>
      <c r="N84" s="51"/>
      <c r="O84" s="98"/>
      <c r="P84" s="98"/>
      <c r="Q84" s="98"/>
      <c r="R84" s="98"/>
      <c r="S84" s="98"/>
      <c r="T84" s="98"/>
      <c r="U84" s="98"/>
      <c r="V84" s="98"/>
    </row>
    <row r="85" customHeight="1" spans="1:22">
      <c r="A85" s="153"/>
      <c r="B85" s="153"/>
      <c r="C85" s="80" t="s">
        <v>523</v>
      </c>
      <c r="D85" s="80" t="s">
        <v>198</v>
      </c>
      <c r="E85" s="80" t="s">
        <v>441</v>
      </c>
      <c r="F85" s="80" t="s">
        <v>521</v>
      </c>
      <c r="G85" s="80" t="s">
        <v>522</v>
      </c>
      <c r="H85" s="51">
        <v>158400</v>
      </c>
      <c r="I85" s="51">
        <v>158400</v>
      </c>
      <c r="J85" s="51">
        <v>158400</v>
      </c>
      <c r="K85" s="51"/>
      <c r="L85" s="51"/>
      <c r="M85" s="51"/>
      <c r="N85" s="51"/>
      <c r="O85" s="98"/>
      <c r="P85" s="98"/>
      <c r="Q85" s="98"/>
      <c r="R85" s="98"/>
      <c r="S85" s="98"/>
      <c r="T85" s="98"/>
      <c r="U85" s="98"/>
      <c r="V85" s="98"/>
    </row>
    <row r="86" customHeight="1" spans="1:22">
      <c r="A86" s="153"/>
      <c r="B86" s="153"/>
      <c r="C86" s="80" t="s">
        <v>523</v>
      </c>
      <c r="D86" s="80" t="s">
        <v>198</v>
      </c>
      <c r="E86" s="80" t="s">
        <v>441</v>
      </c>
      <c r="F86" s="80" t="s">
        <v>521</v>
      </c>
      <c r="G86" s="80" t="s">
        <v>522</v>
      </c>
      <c r="H86" s="51">
        <v>250728</v>
      </c>
      <c r="I86" s="51">
        <v>250728</v>
      </c>
      <c r="J86" s="51">
        <v>250728</v>
      </c>
      <c r="K86" s="51"/>
      <c r="L86" s="51"/>
      <c r="M86" s="51"/>
      <c r="N86" s="51"/>
      <c r="O86" s="98"/>
      <c r="P86" s="98"/>
      <c r="Q86" s="98"/>
      <c r="R86" s="98"/>
      <c r="S86" s="98"/>
      <c r="T86" s="98"/>
      <c r="U86" s="98"/>
      <c r="V86" s="98"/>
    </row>
    <row r="87" customHeight="1" spans="1:22">
      <c r="A87" s="153"/>
      <c r="B87" s="153"/>
      <c r="C87" s="80" t="s">
        <v>523</v>
      </c>
      <c r="D87" s="80" t="s">
        <v>198</v>
      </c>
      <c r="E87" s="80" t="s">
        <v>441</v>
      </c>
      <c r="F87" s="80" t="s">
        <v>521</v>
      </c>
      <c r="G87" s="80" t="s">
        <v>522</v>
      </c>
      <c r="H87" s="51">
        <v>36000</v>
      </c>
      <c r="I87" s="51">
        <v>36000</v>
      </c>
      <c r="J87" s="51">
        <v>36000</v>
      </c>
      <c r="K87" s="51"/>
      <c r="L87" s="51"/>
      <c r="M87" s="51"/>
      <c r="N87" s="51"/>
      <c r="O87" s="98"/>
      <c r="P87" s="98"/>
      <c r="Q87" s="98"/>
      <c r="R87" s="98"/>
      <c r="S87" s="98"/>
      <c r="T87" s="98"/>
      <c r="U87" s="98"/>
      <c r="V87" s="98"/>
    </row>
    <row r="88" customHeight="1" spans="1:22">
      <c r="A88" s="153"/>
      <c r="B88" s="153"/>
      <c r="C88" s="80" t="s">
        <v>523</v>
      </c>
      <c r="D88" s="80" t="s">
        <v>198</v>
      </c>
      <c r="E88" s="80" t="s">
        <v>441</v>
      </c>
      <c r="F88" s="80" t="s">
        <v>521</v>
      </c>
      <c r="G88" s="80" t="s">
        <v>522</v>
      </c>
      <c r="H88" s="51">
        <v>244728</v>
      </c>
      <c r="I88" s="51">
        <v>244728</v>
      </c>
      <c r="J88" s="51">
        <v>244728</v>
      </c>
      <c r="K88" s="51"/>
      <c r="L88" s="51"/>
      <c r="M88" s="51"/>
      <c r="N88" s="51"/>
      <c r="O88" s="98"/>
      <c r="P88" s="98"/>
      <c r="Q88" s="98"/>
      <c r="R88" s="98"/>
      <c r="S88" s="98"/>
      <c r="T88" s="98"/>
      <c r="U88" s="98"/>
      <c r="V88" s="98"/>
    </row>
    <row r="89" customHeight="1" spans="1:22">
      <c r="A89" s="153"/>
      <c r="B89" s="153"/>
      <c r="C89" s="80" t="s">
        <v>523</v>
      </c>
      <c r="D89" s="80" t="s">
        <v>198</v>
      </c>
      <c r="E89" s="80" t="s">
        <v>441</v>
      </c>
      <c r="F89" s="80" t="s">
        <v>521</v>
      </c>
      <c r="G89" s="80" t="s">
        <v>522</v>
      </c>
      <c r="H89" s="51">
        <v>192000</v>
      </c>
      <c r="I89" s="51">
        <v>192000</v>
      </c>
      <c r="J89" s="51">
        <v>192000</v>
      </c>
      <c r="K89" s="51"/>
      <c r="L89" s="51"/>
      <c r="M89" s="51"/>
      <c r="N89" s="51"/>
      <c r="O89" s="98"/>
      <c r="P89" s="98"/>
      <c r="Q89" s="98"/>
      <c r="R89" s="98"/>
      <c r="S89" s="98"/>
      <c r="T89" s="98"/>
      <c r="U89" s="98"/>
      <c r="V89" s="98"/>
    </row>
    <row r="90" customHeight="1" spans="1:22">
      <c r="A90" s="153"/>
      <c r="B90" s="153"/>
      <c r="C90" s="80" t="s">
        <v>523</v>
      </c>
      <c r="D90" s="80" t="s">
        <v>198</v>
      </c>
      <c r="E90" s="80" t="s">
        <v>441</v>
      </c>
      <c r="F90" s="80" t="s">
        <v>521</v>
      </c>
      <c r="G90" s="80" t="s">
        <v>522</v>
      </c>
      <c r="H90" s="51">
        <v>165600</v>
      </c>
      <c r="I90" s="51">
        <v>165600</v>
      </c>
      <c r="J90" s="51">
        <v>165600</v>
      </c>
      <c r="K90" s="51"/>
      <c r="L90" s="51"/>
      <c r="M90" s="51"/>
      <c r="N90" s="51"/>
      <c r="O90" s="98"/>
      <c r="P90" s="98"/>
      <c r="Q90" s="98"/>
      <c r="R90" s="98"/>
      <c r="S90" s="98"/>
      <c r="T90" s="98"/>
      <c r="U90" s="98"/>
      <c r="V90" s="98"/>
    </row>
    <row r="91" customHeight="1" spans="1:22">
      <c r="A91" s="153"/>
      <c r="B91" s="153"/>
      <c r="C91" s="80" t="s">
        <v>523</v>
      </c>
      <c r="D91" s="80" t="s">
        <v>198</v>
      </c>
      <c r="E91" s="80" t="s">
        <v>441</v>
      </c>
      <c r="F91" s="80" t="s">
        <v>521</v>
      </c>
      <c r="G91" s="80" t="s">
        <v>522</v>
      </c>
      <c r="H91" s="51">
        <v>222628</v>
      </c>
      <c r="I91" s="51">
        <v>222628</v>
      </c>
      <c r="J91" s="51">
        <v>222628</v>
      </c>
      <c r="K91" s="51"/>
      <c r="L91" s="51"/>
      <c r="M91" s="51"/>
      <c r="N91" s="51"/>
      <c r="O91" s="98"/>
      <c r="P91" s="98"/>
      <c r="Q91" s="98"/>
      <c r="R91" s="98"/>
      <c r="S91" s="98"/>
      <c r="T91" s="98"/>
      <c r="U91" s="98"/>
      <c r="V91" s="98"/>
    </row>
    <row r="92" customHeight="1" spans="1:22">
      <c r="A92" s="153"/>
      <c r="B92" s="153"/>
      <c r="C92" s="80" t="s">
        <v>523</v>
      </c>
      <c r="D92" s="80" t="s">
        <v>198</v>
      </c>
      <c r="E92" s="80" t="s">
        <v>441</v>
      </c>
      <c r="F92" s="80" t="s">
        <v>521</v>
      </c>
      <c r="G92" s="80" t="s">
        <v>522</v>
      </c>
      <c r="H92" s="51">
        <v>75286</v>
      </c>
      <c r="I92" s="51">
        <v>75286</v>
      </c>
      <c r="J92" s="51">
        <v>75286</v>
      </c>
      <c r="K92" s="51"/>
      <c r="L92" s="51"/>
      <c r="M92" s="51"/>
      <c r="N92" s="51"/>
      <c r="O92" s="98"/>
      <c r="P92" s="98"/>
      <c r="Q92" s="98"/>
      <c r="R92" s="98"/>
      <c r="S92" s="98"/>
      <c r="T92" s="98"/>
      <c r="U92" s="98"/>
      <c r="V92" s="98"/>
    </row>
    <row r="93" customHeight="1" spans="1:22">
      <c r="A93" s="153"/>
      <c r="B93" s="153"/>
      <c r="C93" s="80" t="s">
        <v>523</v>
      </c>
      <c r="D93" s="80" t="s">
        <v>198</v>
      </c>
      <c r="E93" s="80" t="s">
        <v>441</v>
      </c>
      <c r="F93" s="80" t="s">
        <v>521</v>
      </c>
      <c r="G93" s="80" t="s">
        <v>522</v>
      </c>
      <c r="H93" s="51">
        <v>222628</v>
      </c>
      <c r="I93" s="51">
        <v>222628</v>
      </c>
      <c r="J93" s="51">
        <v>222628</v>
      </c>
      <c r="K93" s="51"/>
      <c r="L93" s="51"/>
      <c r="M93" s="51"/>
      <c r="N93" s="51"/>
      <c r="O93" s="98"/>
      <c r="P93" s="98"/>
      <c r="Q93" s="98"/>
      <c r="R93" s="98"/>
      <c r="S93" s="98"/>
      <c r="T93" s="98"/>
      <c r="U93" s="98"/>
      <c r="V93" s="98"/>
    </row>
    <row r="94" customHeight="1" spans="1:22">
      <c r="A94" s="153"/>
      <c r="B94" s="153"/>
      <c r="C94" s="80" t="s">
        <v>524</v>
      </c>
      <c r="D94" s="80" t="s">
        <v>94</v>
      </c>
      <c r="E94" s="80" t="s">
        <v>375</v>
      </c>
      <c r="F94" s="80" t="s">
        <v>521</v>
      </c>
      <c r="G94" s="80" t="s">
        <v>522</v>
      </c>
      <c r="H94" s="51">
        <v>16560</v>
      </c>
      <c r="I94" s="51">
        <v>16560</v>
      </c>
      <c r="J94" s="51">
        <v>16560</v>
      </c>
      <c r="K94" s="51"/>
      <c r="L94" s="51"/>
      <c r="M94" s="51"/>
      <c r="N94" s="51"/>
      <c r="O94" s="98"/>
      <c r="P94" s="98"/>
      <c r="Q94" s="98"/>
      <c r="R94" s="98"/>
      <c r="S94" s="98"/>
      <c r="T94" s="98"/>
      <c r="U94" s="98"/>
      <c r="V94" s="98"/>
    </row>
    <row r="95" customHeight="1" spans="1:22">
      <c r="A95" s="153"/>
      <c r="B95" s="153"/>
      <c r="C95" s="80" t="s">
        <v>524</v>
      </c>
      <c r="D95" s="80" t="s">
        <v>94</v>
      </c>
      <c r="E95" s="80" t="s">
        <v>375</v>
      </c>
      <c r="F95" s="80" t="s">
        <v>521</v>
      </c>
      <c r="G95" s="80" t="s">
        <v>522</v>
      </c>
      <c r="H95" s="51">
        <v>12600</v>
      </c>
      <c r="I95" s="51">
        <v>12600</v>
      </c>
      <c r="J95" s="51">
        <v>12600</v>
      </c>
      <c r="K95" s="51"/>
      <c r="L95" s="51"/>
      <c r="M95" s="51"/>
      <c r="N95" s="51"/>
      <c r="O95" s="98"/>
      <c r="P95" s="98"/>
      <c r="Q95" s="98"/>
      <c r="R95" s="98"/>
      <c r="S95" s="98"/>
      <c r="T95" s="98"/>
      <c r="U95" s="98"/>
      <c r="V95" s="98"/>
    </row>
    <row r="96" customHeight="1" spans="1:22">
      <c r="A96" s="153"/>
      <c r="B96" s="153"/>
      <c r="C96" s="80" t="s">
        <v>524</v>
      </c>
      <c r="D96" s="80" t="s">
        <v>119</v>
      </c>
      <c r="E96" s="80" t="s">
        <v>396</v>
      </c>
      <c r="F96" s="80" t="s">
        <v>521</v>
      </c>
      <c r="G96" s="80" t="s">
        <v>522</v>
      </c>
      <c r="H96" s="51">
        <v>10080</v>
      </c>
      <c r="I96" s="51">
        <v>10080</v>
      </c>
      <c r="J96" s="51">
        <v>10080</v>
      </c>
      <c r="K96" s="51"/>
      <c r="L96" s="51"/>
      <c r="M96" s="51"/>
      <c r="N96" s="51"/>
      <c r="O96" s="98"/>
      <c r="P96" s="98"/>
      <c r="Q96" s="98"/>
      <c r="R96" s="98"/>
      <c r="S96" s="98"/>
      <c r="T96" s="98"/>
      <c r="U96" s="98"/>
      <c r="V96" s="98"/>
    </row>
    <row r="97" customHeight="1" spans="1:22">
      <c r="A97" s="153"/>
      <c r="B97" s="154"/>
      <c r="C97" s="80" t="s">
        <v>524</v>
      </c>
      <c r="D97" s="80" t="s">
        <v>198</v>
      </c>
      <c r="E97" s="80" t="s">
        <v>441</v>
      </c>
      <c r="F97" s="80" t="s">
        <v>521</v>
      </c>
      <c r="G97" s="80" t="s">
        <v>522</v>
      </c>
      <c r="H97" s="51">
        <v>51588</v>
      </c>
      <c r="I97" s="51">
        <v>51588</v>
      </c>
      <c r="J97" s="51">
        <v>51588</v>
      </c>
      <c r="K97" s="51"/>
      <c r="L97" s="51"/>
      <c r="M97" s="51"/>
      <c r="N97" s="51"/>
      <c r="O97" s="98"/>
      <c r="P97" s="98"/>
      <c r="Q97" s="98"/>
      <c r="R97" s="98"/>
      <c r="S97" s="98"/>
      <c r="T97" s="98"/>
      <c r="U97" s="98"/>
      <c r="V97" s="98"/>
    </row>
    <row r="98" customHeight="1" spans="1:22">
      <c r="A98" s="153"/>
      <c r="B98" s="152" t="s">
        <v>491</v>
      </c>
      <c r="C98" s="80"/>
      <c r="D98" s="80"/>
      <c r="E98" s="80"/>
      <c r="F98" s="80"/>
      <c r="G98" s="80"/>
      <c r="H98" s="51">
        <f t="shared" ref="H98:J98" si="11">SUM(H99)</f>
        <v>47832</v>
      </c>
      <c r="I98" s="51">
        <f t="shared" si="11"/>
        <v>47832</v>
      </c>
      <c r="J98" s="51">
        <f t="shared" si="11"/>
        <v>0</v>
      </c>
      <c r="K98" s="51"/>
      <c r="L98" s="51"/>
      <c r="M98" s="51"/>
      <c r="N98" s="51">
        <v>47832</v>
      </c>
      <c r="O98" s="98"/>
      <c r="P98" s="98"/>
      <c r="Q98" s="98"/>
      <c r="R98" s="98"/>
      <c r="S98" s="98"/>
      <c r="T98" s="98"/>
      <c r="U98" s="98"/>
      <c r="V98" s="98"/>
    </row>
    <row r="99" ht="22.95" customHeight="1" spans="1:22">
      <c r="A99" s="153"/>
      <c r="B99" s="154"/>
      <c r="C99" s="80" t="s">
        <v>525</v>
      </c>
      <c r="D99" s="80" t="s">
        <v>93</v>
      </c>
      <c r="E99" s="80" t="s">
        <v>362</v>
      </c>
      <c r="F99" s="80" t="s">
        <v>492</v>
      </c>
      <c r="G99" s="80" t="s">
        <v>490</v>
      </c>
      <c r="H99" s="51">
        <v>47832</v>
      </c>
      <c r="I99" s="51">
        <v>47832</v>
      </c>
      <c r="J99" s="51"/>
      <c r="K99" s="51"/>
      <c r="L99" s="51"/>
      <c r="M99" s="51"/>
      <c r="N99" s="51">
        <v>47832</v>
      </c>
      <c r="O99" s="98"/>
      <c r="P99" s="98"/>
      <c r="Q99" s="98"/>
      <c r="R99" s="98"/>
      <c r="S99" s="98"/>
      <c r="T99" s="98"/>
      <c r="U99" s="98"/>
      <c r="V99" s="98"/>
    </row>
    <row r="100" customHeight="1" spans="1:22">
      <c r="A100" s="153"/>
      <c r="B100" s="152" t="s">
        <v>340</v>
      </c>
      <c r="C100" s="80"/>
      <c r="D100" s="80"/>
      <c r="E100" s="80"/>
      <c r="F100" s="80"/>
      <c r="G100" s="80"/>
      <c r="H100" s="51"/>
      <c r="I100" s="51"/>
      <c r="J100" s="51"/>
      <c r="K100" s="51"/>
      <c r="L100" s="51"/>
      <c r="M100" s="51"/>
      <c r="N100" s="51"/>
      <c r="O100" s="98"/>
      <c r="P100" s="98"/>
      <c r="Q100" s="98"/>
      <c r="R100" s="98"/>
      <c r="S100" s="98"/>
      <c r="T100" s="98"/>
      <c r="U100" s="98"/>
      <c r="V100" s="98"/>
    </row>
    <row r="101" ht="27" customHeight="1" spans="1:22">
      <c r="A101" s="153"/>
      <c r="B101" s="153"/>
      <c r="C101" s="155" t="s">
        <v>526</v>
      </c>
      <c r="D101" s="80" t="s">
        <v>85</v>
      </c>
      <c r="E101" s="80" t="s">
        <v>366</v>
      </c>
      <c r="F101" s="80" t="s">
        <v>527</v>
      </c>
      <c r="G101" s="80" t="s">
        <v>528</v>
      </c>
      <c r="H101" s="51">
        <v>72000</v>
      </c>
      <c r="I101" s="51">
        <v>72000</v>
      </c>
      <c r="J101" s="51">
        <v>72000</v>
      </c>
      <c r="K101" s="51"/>
      <c r="L101" s="51"/>
      <c r="M101" s="51"/>
      <c r="N101" s="51"/>
      <c r="O101" s="98"/>
      <c r="P101" s="98"/>
      <c r="Q101" s="98"/>
      <c r="R101" s="98"/>
      <c r="S101" s="98"/>
      <c r="T101" s="98"/>
      <c r="U101" s="98"/>
      <c r="V101" s="98"/>
    </row>
    <row r="102" customHeight="1" spans="1:22">
      <c r="A102" s="156" t="s">
        <v>61</v>
      </c>
      <c r="B102" s="157"/>
      <c r="C102" s="158"/>
      <c r="D102" s="159"/>
      <c r="E102" s="80"/>
      <c r="F102" s="80"/>
      <c r="G102" s="80"/>
      <c r="H102" s="51">
        <v>927568.23</v>
      </c>
      <c r="I102" s="51">
        <v>927568.23</v>
      </c>
      <c r="J102" s="51">
        <v>927568.23</v>
      </c>
      <c r="K102" s="51"/>
      <c r="L102" s="51"/>
      <c r="M102" s="51"/>
      <c r="N102" s="51"/>
      <c r="O102" s="98"/>
      <c r="P102" s="98"/>
      <c r="Q102" s="98"/>
      <c r="R102" s="98"/>
      <c r="S102" s="98"/>
      <c r="T102" s="98"/>
      <c r="U102" s="98"/>
      <c r="V102" s="98"/>
    </row>
    <row r="103" customHeight="1" spans="1:22">
      <c r="A103" s="160"/>
      <c r="B103" s="161" t="s">
        <v>529</v>
      </c>
      <c r="C103" s="162"/>
      <c r="D103" s="159"/>
      <c r="E103" s="80"/>
      <c r="F103" s="80"/>
      <c r="G103" s="80"/>
      <c r="H103" s="51">
        <f t="shared" ref="H103:J103" si="12">SUM(H104:H109)</f>
        <v>623308</v>
      </c>
      <c r="I103" s="51">
        <f t="shared" si="12"/>
        <v>623308</v>
      </c>
      <c r="J103" s="51">
        <f t="shared" si="12"/>
        <v>623308</v>
      </c>
      <c r="K103" s="51"/>
      <c r="L103" s="51"/>
      <c r="M103" s="51"/>
      <c r="N103" s="51"/>
      <c r="O103" s="98"/>
      <c r="P103" s="98"/>
      <c r="Q103" s="98"/>
      <c r="R103" s="98"/>
      <c r="S103" s="98"/>
      <c r="T103" s="98"/>
      <c r="U103" s="98"/>
      <c r="V103" s="98"/>
    </row>
    <row r="104" customHeight="1" spans="1:22">
      <c r="A104" s="160"/>
      <c r="B104" s="163"/>
      <c r="C104" s="164" t="s">
        <v>529</v>
      </c>
      <c r="D104" s="80" t="s">
        <v>190</v>
      </c>
      <c r="E104" s="80" t="s">
        <v>437</v>
      </c>
      <c r="F104" s="80" t="s">
        <v>471</v>
      </c>
      <c r="G104" s="80" t="s">
        <v>472</v>
      </c>
      <c r="H104" s="51">
        <v>190416</v>
      </c>
      <c r="I104" s="51">
        <v>190416</v>
      </c>
      <c r="J104" s="51">
        <v>190416</v>
      </c>
      <c r="K104" s="51"/>
      <c r="L104" s="51"/>
      <c r="M104" s="51"/>
      <c r="N104" s="51"/>
      <c r="O104" s="98"/>
      <c r="P104" s="98"/>
      <c r="Q104" s="98"/>
      <c r="R104" s="98"/>
      <c r="S104" s="98"/>
      <c r="T104" s="98"/>
      <c r="U104" s="98"/>
      <c r="V104" s="98"/>
    </row>
    <row r="105" customHeight="1" spans="1:22">
      <c r="A105" s="160"/>
      <c r="B105" s="163"/>
      <c r="C105" s="159" t="s">
        <v>529</v>
      </c>
      <c r="D105" s="80" t="s">
        <v>190</v>
      </c>
      <c r="E105" s="80" t="s">
        <v>437</v>
      </c>
      <c r="F105" s="80" t="s">
        <v>473</v>
      </c>
      <c r="G105" s="80" t="s">
        <v>474</v>
      </c>
      <c r="H105" s="51">
        <v>55908</v>
      </c>
      <c r="I105" s="51">
        <v>55908</v>
      </c>
      <c r="J105" s="51">
        <v>55908</v>
      </c>
      <c r="K105" s="51"/>
      <c r="L105" s="51"/>
      <c r="M105" s="51"/>
      <c r="N105" s="51"/>
      <c r="O105" s="98"/>
      <c r="P105" s="98"/>
      <c r="Q105" s="98"/>
      <c r="R105" s="98"/>
      <c r="S105" s="98"/>
      <c r="T105" s="98"/>
      <c r="U105" s="98"/>
      <c r="V105" s="98"/>
    </row>
    <row r="106" customHeight="1" spans="1:22">
      <c r="A106" s="160"/>
      <c r="B106" s="163"/>
      <c r="C106" s="159" t="s">
        <v>529</v>
      </c>
      <c r="D106" s="80" t="s">
        <v>190</v>
      </c>
      <c r="E106" s="80" t="s">
        <v>437</v>
      </c>
      <c r="F106" s="80" t="s">
        <v>476</v>
      </c>
      <c r="G106" s="80" t="s">
        <v>477</v>
      </c>
      <c r="H106" s="51">
        <v>15868</v>
      </c>
      <c r="I106" s="51">
        <v>15868</v>
      </c>
      <c r="J106" s="51">
        <v>15868</v>
      </c>
      <c r="K106" s="51"/>
      <c r="L106" s="51"/>
      <c r="M106" s="51"/>
      <c r="N106" s="51"/>
      <c r="O106" s="98"/>
      <c r="P106" s="98"/>
      <c r="Q106" s="98"/>
      <c r="R106" s="98"/>
      <c r="S106" s="98"/>
      <c r="T106" s="98"/>
      <c r="U106" s="98"/>
      <c r="V106" s="98"/>
    </row>
    <row r="107" customHeight="1" spans="1:22">
      <c r="A107" s="160"/>
      <c r="B107" s="163"/>
      <c r="C107" s="159" t="s">
        <v>529</v>
      </c>
      <c r="D107" s="80" t="s">
        <v>190</v>
      </c>
      <c r="E107" s="80" t="s">
        <v>437</v>
      </c>
      <c r="F107" s="80" t="s">
        <v>530</v>
      </c>
      <c r="G107" s="80" t="s">
        <v>531</v>
      </c>
      <c r="H107" s="51">
        <v>87480</v>
      </c>
      <c r="I107" s="51">
        <v>87480</v>
      </c>
      <c r="J107" s="51">
        <v>87480</v>
      </c>
      <c r="K107" s="51"/>
      <c r="L107" s="51"/>
      <c r="M107" s="51"/>
      <c r="N107" s="51"/>
      <c r="O107" s="98"/>
      <c r="P107" s="98"/>
      <c r="Q107" s="98"/>
      <c r="R107" s="98"/>
      <c r="S107" s="98"/>
      <c r="T107" s="98"/>
      <c r="U107" s="98"/>
      <c r="V107" s="98"/>
    </row>
    <row r="108" customHeight="1" spans="1:22">
      <c r="A108" s="160"/>
      <c r="B108" s="163"/>
      <c r="C108" s="159" t="s">
        <v>529</v>
      </c>
      <c r="D108" s="80" t="s">
        <v>190</v>
      </c>
      <c r="E108" s="80" t="s">
        <v>437</v>
      </c>
      <c r="F108" s="80" t="s">
        <v>530</v>
      </c>
      <c r="G108" s="80" t="s">
        <v>531</v>
      </c>
      <c r="H108" s="51">
        <v>67260</v>
      </c>
      <c r="I108" s="51">
        <v>67260</v>
      </c>
      <c r="J108" s="51">
        <v>67260</v>
      </c>
      <c r="K108" s="51"/>
      <c r="L108" s="51"/>
      <c r="M108" s="51"/>
      <c r="N108" s="51"/>
      <c r="O108" s="98"/>
      <c r="P108" s="98"/>
      <c r="Q108" s="98"/>
      <c r="R108" s="98"/>
      <c r="S108" s="98"/>
      <c r="T108" s="98"/>
      <c r="U108" s="98"/>
      <c r="V108" s="98"/>
    </row>
    <row r="109" customHeight="1" spans="1:22">
      <c r="A109" s="160"/>
      <c r="B109" s="165"/>
      <c r="C109" s="159" t="s">
        <v>529</v>
      </c>
      <c r="D109" s="80" t="s">
        <v>190</v>
      </c>
      <c r="E109" s="80" t="s">
        <v>437</v>
      </c>
      <c r="F109" s="80" t="s">
        <v>530</v>
      </c>
      <c r="G109" s="80" t="s">
        <v>531</v>
      </c>
      <c r="H109" s="51">
        <v>206376</v>
      </c>
      <c r="I109" s="51">
        <v>206376</v>
      </c>
      <c r="J109" s="51">
        <v>206376</v>
      </c>
      <c r="K109" s="51"/>
      <c r="L109" s="51"/>
      <c r="M109" s="51"/>
      <c r="N109" s="51"/>
      <c r="O109" s="98"/>
      <c r="P109" s="98"/>
      <c r="Q109" s="98"/>
      <c r="R109" s="98"/>
      <c r="S109" s="98"/>
      <c r="T109" s="98"/>
      <c r="U109" s="98"/>
      <c r="V109" s="98"/>
    </row>
    <row r="110" customHeight="1" spans="1:22">
      <c r="A110" s="160"/>
      <c r="B110" s="163" t="s">
        <v>478</v>
      </c>
      <c r="C110" s="159"/>
      <c r="D110" s="80"/>
      <c r="E110" s="80"/>
      <c r="F110" s="80"/>
      <c r="G110" s="80"/>
      <c r="H110" s="51">
        <f t="shared" ref="H110:J110" si="13">SUM(H111:H118)</f>
        <v>194352.07</v>
      </c>
      <c r="I110" s="51">
        <f t="shared" si="13"/>
        <v>194352.07</v>
      </c>
      <c r="J110" s="51">
        <f t="shared" si="13"/>
        <v>194352.07</v>
      </c>
      <c r="K110" s="51"/>
      <c r="L110" s="51"/>
      <c r="M110" s="51"/>
      <c r="N110" s="51"/>
      <c r="O110" s="98"/>
      <c r="P110" s="98"/>
      <c r="Q110" s="98"/>
      <c r="R110" s="98"/>
      <c r="S110" s="98"/>
      <c r="T110" s="98"/>
      <c r="U110" s="98"/>
      <c r="V110" s="98"/>
    </row>
    <row r="111" customHeight="1" spans="1:22">
      <c r="A111" s="160"/>
      <c r="B111" s="163"/>
      <c r="C111" s="159" t="s">
        <v>478</v>
      </c>
      <c r="D111" s="80" t="s">
        <v>154</v>
      </c>
      <c r="E111" s="80" t="s">
        <v>411</v>
      </c>
      <c r="F111" s="80" t="s">
        <v>479</v>
      </c>
      <c r="G111" s="80" t="s">
        <v>480</v>
      </c>
      <c r="H111" s="51">
        <v>71332.48</v>
      </c>
      <c r="I111" s="51">
        <v>71332.48</v>
      </c>
      <c r="J111" s="51">
        <v>71332.48</v>
      </c>
      <c r="K111" s="51"/>
      <c r="L111" s="51"/>
      <c r="M111" s="51"/>
      <c r="N111" s="51"/>
      <c r="O111" s="98"/>
      <c r="P111" s="98"/>
      <c r="Q111" s="98"/>
      <c r="R111" s="98"/>
      <c r="S111" s="98"/>
      <c r="T111" s="98"/>
      <c r="U111" s="98"/>
      <c r="V111" s="98"/>
    </row>
    <row r="112" customHeight="1" spans="1:22">
      <c r="A112" s="160"/>
      <c r="B112" s="163"/>
      <c r="C112" s="159" t="s">
        <v>478</v>
      </c>
      <c r="D112" s="80" t="s">
        <v>156</v>
      </c>
      <c r="E112" s="80" t="s">
        <v>413</v>
      </c>
      <c r="F112" s="80" t="s">
        <v>481</v>
      </c>
      <c r="G112" s="80" t="s">
        <v>482</v>
      </c>
      <c r="H112" s="51">
        <v>35666.24</v>
      </c>
      <c r="I112" s="51">
        <v>35666.24</v>
      </c>
      <c r="J112" s="51">
        <v>35666.24</v>
      </c>
      <c r="K112" s="51"/>
      <c r="L112" s="51"/>
      <c r="M112" s="51"/>
      <c r="N112" s="51"/>
      <c r="O112" s="98"/>
      <c r="P112" s="98"/>
      <c r="Q112" s="98"/>
      <c r="R112" s="98"/>
      <c r="S112" s="98"/>
      <c r="T112" s="98"/>
      <c r="U112" s="98"/>
      <c r="V112" s="98"/>
    </row>
    <row r="113" customHeight="1" spans="1:22">
      <c r="A113" s="160"/>
      <c r="B113" s="163"/>
      <c r="C113" s="159" t="s">
        <v>478</v>
      </c>
      <c r="D113" s="80" t="s">
        <v>172</v>
      </c>
      <c r="E113" s="80" t="s">
        <v>423</v>
      </c>
      <c r="F113" s="80" t="s">
        <v>483</v>
      </c>
      <c r="G113" s="80" t="s">
        <v>484</v>
      </c>
      <c r="H113" s="51">
        <v>44582.8</v>
      </c>
      <c r="I113" s="51">
        <v>44582.8</v>
      </c>
      <c r="J113" s="51">
        <v>44582.8</v>
      </c>
      <c r="K113" s="51"/>
      <c r="L113" s="51"/>
      <c r="M113" s="51"/>
      <c r="N113" s="51"/>
      <c r="O113" s="98"/>
      <c r="P113" s="98"/>
      <c r="Q113" s="98"/>
      <c r="R113" s="98"/>
      <c r="S113" s="98"/>
      <c r="T113" s="98"/>
      <c r="U113" s="98"/>
      <c r="V113" s="98"/>
    </row>
    <row r="114" customHeight="1" spans="1:22">
      <c r="A114" s="160"/>
      <c r="B114" s="163"/>
      <c r="C114" s="159" t="s">
        <v>478</v>
      </c>
      <c r="D114" s="80" t="s">
        <v>174</v>
      </c>
      <c r="E114" s="80" t="s">
        <v>425</v>
      </c>
      <c r="F114" s="80" t="s">
        <v>485</v>
      </c>
      <c r="G114" s="80" t="s">
        <v>486</v>
      </c>
      <c r="H114" s="51">
        <v>15347.18</v>
      </c>
      <c r="I114" s="51">
        <v>15347.18</v>
      </c>
      <c r="J114" s="51">
        <v>15347.18</v>
      </c>
      <c r="K114" s="51"/>
      <c r="L114" s="51"/>
      <c r="M114" s="51"/>
      <c r="N114" s="51"/>
      <c r="O114" s="98"/>
      <c r="P114" s="98"/>
      <c r="Q114" s="98"/>
      <c r="R114" s="98"/>
      <c r="S114" s="98"/>
      <c r="T114" s="98"/>
      <c r="U114" s="98"/>
      <c r="V114" s="98"/>
    </row>
    <row r="115" customHeight="1" spans="1:22">
      <c r="A115" s="160"/>
      <c r="B115" s="163"/>
      <c r="C115" s="159" t="s">
        <v>478</v>
      </c>
      <c r="D115" s="80" t="s">
        <v>174</v>
      </c>
      <c r="E115" s="80" t="s">
        <v>425</v>
      </c>
      <c r="F115" s="80" t="s">
        <v>485</v>
      </c>
      <c r="G115" s="80" t="s">
        <v>486</v>
      </c>
      <c r="H115" s="51">
        <v>22291.4</v>
      </c>
      <c r="I115" s="51">
        <v>22291.4</v>
      </c>
      <c r="J115" s="51">
        <v>22291.4</v>
      </c>
      <c r="K115" s="51"/>
      <c r="L115" s="51"/>
      <c r="M115" s="51"/>
      <c r="N115" s="51"/>
      <c r="O115" s="98"/>
      <c r="P115" s="98"/>
      <c r="Q115" s="98"/>
      <c r="R115" s="98"/>
      <c r="S115" s="98"/>
      <c r="T115" s="98"/>
      <c r="U115" s="98"/>
      <c r="V115" s="98"/>
    </row>
    <row r="116" customHeight="1" spans="1:22">
      <c r="A116" s="160"/>
      <c r="B116" s="163"/>
      <c r="C116" s="159" t="s">
        <v>478</v>
      </c>
      <c r="D116" s="80" t="s">
        <v>190</v>
      </c>
      <c r="E116" s="80" t="s">
        <v>437</v>
      </c>
      <c r="F116" s="80" t="s">
        <v>487</v>
      </c>
      <c r="G116" s="80" t="s">
        <v>488</v>
      </c>
      <c r="H116" s="51">
        <v>445.83</v>
      </c>
      <c r="I116" s="51">
        <v>445.83</v>
      </c>
      <c r="J116" s="51">
        <v>445.83</v>
      </c>
      <c r="K116" s="51"/>
      <c r="L116" s="51"/>
      <c r="M116" s="51"/>
      <c r="N116" s="51"/>
      <c r="O116" s="98"/>
      <c r="P116" s="98"/>
      <c r="Q116" s="98"/>
      <c r="R116" s="98"/>
      <c r="S116" s="98"/>
      <c r="T116" s="98"/>
      <c r="U116" s="98"/>
      <c r="V116" s="98"/>
    </row>
    <row r="117" customHeight="1" spans="1:22">
      <c r="A117" s="160"/>
      <c r="B117" s="163"/>
      <c r="C117" s="159" t="s">
        <v>478</v>
      </c>
      <c r="D117" s="80" t="s">
        <v>172</v>
      </c>
      <c r="E117" s="80" t="s">
        <v>423</v>
      </c>
      <c r="F117" s="80" t="s">
        <v>487</v>
      </c>
      <c r="G117" s="80" t="s">
        <v>488</v>
      </c>
      <c r="H117" s="51">
        <v>2229.14</v>
      </c>
      <c r="I117" s="51">
        <v>2229.14</v>
      </c>
      <c r="J117" s="51">
        <v>2229.14</v>
      </c>
      <c r="K117" s="51"/>
      <c r="L117" s="51"/>
      <c r="M117" s="51"/>
      <c r="N117" s="51"/>
      <c r="O117" s="98"/>
      <c r="P117" s="98"/>
      <c r="Q117" s="98"/>
      <c r="R117" s="98"/>
      <c r="S117" s="98"/>
      <c r="T117" s="98"/>
      <c r="U117" s="98"/>
      <c r="V117" s="98"/>
    </row>
    <row r="118" customHeight="1" spans="1:22">
      <c r="A118" s="160"/>
      <c r="B118" s="165"/>
      <c r="C118" s="159" t="s">
        <v>478</v>
      </c>
      <c r="D118" s="80" t="s">
        <v>172</v>
      </c>
      <c r="E118" s="80" t="s">
        <v>423</v>
      </c>
      <c r="F118" s="80" t="s">
        <v>487</v>
      </c>
      <c r="G118" s="80" t="s">
        <v>488</v>
      </c>
      <c r="H118" s="51">
        <v>2457</v>
      </c>
      <c r="I118" s="51">
        <v>2457</v>
      </c>
      <c r="J118" s="51">
        <v>2457</v>
      </c>
      <c r="K118" s="51"/>
      <c r="L118" s="51"/>
      <c r="M118" s="51"/>
      <c r="N118" s="51"/>
      <c r="O118" s="98"/>
      <c r="P118" s="98"/>
      <c r="Q118" s="98"/>
      <c r="R118" s="98"/>
      <c r="S118" s="98"/>
      <c r="T118" s="98"/>
      <c r="U118" s="98"/>
      <c r="V118" s="98"/>
    </row>
    <row r="119" customHeight="1" spans="1:22">
      <c r="A119" s="160"/>
      <c r="B119" s="163" t="s">
        <v>445</v>
      </c>
      <c r="C119" s="159"/>
      <c r="D119" s="80"/>
      <c r="E119" s="80"/>
      <c r="F119" s="80"/>
      <c r="G119" s="80"/>
      <c r="H119" s="51">
        <f t="shared" ref="H119:J119" si="14">SUM(H120)</f>
        <v>53499.36</v>
      </c>
      <c r="I119" s="51">
        <f t="shared" si="14"/>
        <v>53499.36</v>
      </c>
      <c r="J119" s="51">
        <f t="shared" si="14"/>
        <v>53499.36</v>
      </c>
      <c r="K119" s="51"/>
      <c r="L119" s="51"/>
      <c r="M119" s="51"/>
      <c r="N119" s="51"/>
      <c r="O119" s="98"/>
      <c r="P119" s="98"/>
      <c r="Q119" s="98"/>
      <c r="R119" s="98"/>
      <c r="S119" s="98"/>
      <c r="T119" s="98"/>
      <c r="U119" s="98"/>
      <c r="V119" s="98"/>
    </row>
    <row r="120" customHeight="1" spans="1:22">
      <c r="A120" s="160"/>
      <c r="B120" s="165"/>
      <c r="C120" s="159" t="s">
        <v>445</v>
      </c>
      <c r="D120" s="80" t="s">
        <v>208</v>
      </c>
      <c r="E120" s="80" t="s">
        <v>445</v>
      </c>
      <c r="F120" s="80" t="s">
        <v>489</v>
      </c>
      <c r="G120" s="80" t="s">
        <v>445</v>
      </c>
      <c r="H120" s="51">
        <v>53499.36</v>
      </c>
      <c r="I120" s="51">
        <v>53499.36</v>
      </c>
      <c r="J120" s="51">
        <v>53499.36</v>
      </c>
      <c r="K120" s="51"/>
      <c r="L120" s="51"/>
      <c r="M120" s="51"/>
      <c r="N120" s="51"/>
      <c r="O120" s="98"/>
      <c r="P120" s="98"/>
      <c r="Q120" s="98"/>
      <c r="R120" s="98"/>
      <c r="S120" s="98"/>
      <c r="T120" s="98"/>
      <c r="U120" s="98"/>
      <c r="V120" s="98"/>
    </row>
    <row r="121" customHeight="1" spans="1:22">
      <c r="A121" s="160"/>
      <c r="B121" s="166" t="s">
        <v>493</v>
      </c>
      <c r="C121" s="80"/>
      <c r="D121" s="80"/>
      <c r="E121" s="80"/>
      <c r="F121" s="80"/>
      <c r="G121" s="80"/>
      <c r="H121" s="51">
        <f t="shared" ref="H121:J121" si="15">SUM(H122:H126)</f>
        <v>27150</v>
      </c>
      <c r="I121" s="51">
        <f t="shared" si="15"/>
        <v>27150</v>
      </c>
      <c r="J121" s="51">
        <f t="shared" si="15"/>
        <v>27150</v>
      </c>
      <c r="K121" s="51"/>
      <c r="L121" s="51"/>
      <c r="M121" s="51"/>
      <c r="N121" s="51"/>
      <c r="O121" s="98"/>
      <c r="P121" s="98"/>
      <c r="Q121" s="98"/>
      <c r="R121" s="98"/>
      <c r="S121" s="98"/>
      <c r="T121" s="98"/>
      <c r="U121" s="98"/>
      <c r="V121" s="98"/>
    </row>
    <row r="122" customHeight="1" spans="1:22">
      <c r="A122" s="160"/>
      <c r="B122" s="167"/>
      <c r="C122" s="80" t="s">
        <v>494</v>
      </c>
      <c r="D122" s="80" t="s">
        <v>190</v>
      </c>
      <c r="E122" s="80" t="s">
        <v>437</v>
      </c>
      <c r="F122" s="80" t="s">
        <v>497</v>
      </c>
      <c r="G122" s="80" t="s">
        <v>498</v>
      </c>
      <c r="H122" s="51">
        <v>7000</v>
      </c>
      <c r="I122" s="51">
        <v>7000</v>
      </c>
      <c r="J122" s="51">
        <v>7000</v>
      </c>
      <c r="K122" s="51"/>
      <c r="L122" s="51"/>
      <c r="M122" s="51"/>
      <c r="N122" s="51"/>
      <c r="O122" s="98"/>
      <c r="P122" s="98"/>
      <c r="Q122" s="98"/>
      <c r="R122" s="98"/>
      <c r="S122" s="98"/>
      <c r="T122" s="98"/>
      <c r="U122" s="98"/>
      <c r="V122" s="98"/>
    </row>
    <row r="123" customHeight="1" spans="1:22">
      <c r="A123" s="160"/>
      <c r="B123" s="167"/>
      <c r="C123" s="80" t="s">
        <v>494</v>
      </c>
      <c r="D123" s="80" t="s">
        <v>190</v>
      </c>
      <c r="E123" s="80" t="s">
        <v>437</v>
      </c>
      <c r="F123" s="80" t="s">
        <v>499</v>
      </c>
      <c r="G123" s="80" t="s">
        <v>500</v>
      </c>
      <c r="H123" s="51">
        <v>2000</v>
      </c>
      <c r="I123" s="51">
        <v>2000</v>
      </c>
      <c r="J123" s="51">
        <v>2000</v>
      </c>
      <c r="K123" s="51"/>
      <c r="L123" s="51"/>
      <c r="M123" s="51"/>
      <c r="N123" s="51"/>
      <c r="O123" s="98"/>
      <c r="P123" s="98"/>
      <c r="Q123" s="98"/>
      <c r="R123" s="98"/>
      <c r="S123" s="98"/>
      <c r="T123" s="98"/>
      <c r="U123" s="98"/>
      <c r="V123" s="98"/>
    </row>
    <row r="124" customHeight="1" spans="1:22">
      <c r="A124" s="160"/>
      <c r="B124" s="167"/>
      <c r="C124" s="80" t="s">
        <v>494</v>
      </c>
      <c r="D124" s="80" t="s">
        <v>190</v>
      </c>
      <c r="E124" s="80" t="s">
        <v>437</v>
      </c>
      <c r="F124" s="80" t="s">
        <v>503</v>
      </c>
      <c r="G124" s="80" t="s">
        <v>504</v>
      </c>
      <c r="H124" s="51">
        <v>4800</v>
      </c>
      <c r="I124" s="51">
        <v>4800</v>
      </c>
      <c r="J124" s="51">
        <v>4800</v>
      </c>
      <c r="K124" s="51"/>
      <c r="L124" s="51"/>
      <c r="M124" s="51"/>
      <c r="N124" s="51"/>
      <c r="O124" s="98"/>
      <c r="P124" s="98"/>
      <c r="Q124" s="98"/>
      <c r="R124" s="98"/>
      <c r="S124" s="98"/>
      <c r="T124" s="98"/>
      <c r="U124" s="98"/>
      <c r="V124" s="98"/>
    </row>
    <row r="125" customHeight="1" spans="1:22">
      <c r="A125" s="160"/>
      <c r="B125" s="167"/>
      <c r="C125" s="80" t="s">
        <v>494</v>
      </c>
      <c r="D125" s="80" t="s">
        <v>190</v>
      </c>
      <c r="E125" s="80" t="s">
        <v>437</v>
      </c>
      <c r="F125" s="80" t="s">
        <v>501</v>
      </c>
      <c r="G125" s="80" t="s">
        <v>502</v>
      </c>
      <c r="H125" s="51">
        <v>8000</v>
      </c>
      <c r="I125" s="51">
        <v>8000</v>
      </c>
      <c r="J125" s="51">
        <v>8000</v>
      </c>
      <c r="K125" s="51"/>
      <c r="L125" s="51"/>
      <c r="M125" s="51"/>
      <c r="N125" s="51"/>
      <c r="O125" s="98"/>
      <c r="P125" s="98"/>
      <c r="Q125" s="98"/>
      <c r="R125" s="98"/>
      <c r="S125" s="98"/>
      <c r="T125" s="98"/>
      <c r="U125" s="98"/>
      <c r="V125" s="98"/>
    </row>
    <row r="126" customHeight="1" spans="1:22">
      <c r="A126" s="160"/>
      <c r="B126" s="168"/>
      <c r="C126" s="80" t="s">
        <v>494</v>
      </c>
      <c r="D126" s="80" t="s">
        <v>190</v>
      </c>
      <c r="E126" s="80" t="s">
        <v>437</v>
      </c>
      <c r="F126" s="80" t="s">
        <v>532</v>
      </c>
      <c r="G126" s="80" t="s">
        <v>533</v>
      </c>
      <c r="H126" s="51">
        <v>5350</v>
      </c>
      <c r="I126" s="51">
        <v>5350</v>
      </c>
      <c r="J126" s="51">
        <v>5350</v>
      </c>
      <c r="K126" s="51"/>
      <c r="L126" s="51"/>
      <c r="M126" s="51"/>
      <c r="N126" s="51"/>
      <c r="O126" s="98"/>
      <c r="P126" s="98"/>
      <c r="Q126" s="98"/>
      <c r="R126" s="98"/>
      <c r="S126" s="98"/>
      <c r="T126" s="98"/>
      <c r="U126" s="98"/>
      <c r="V126" s="98"/>
    </row>
    <row r="127" customHeight="1" spans="1:22">
      <c r="A127" s="160"/>
      <c r="B127" s="167" t="s">
        <v>534</v>
      </c>
      <c r="C127" s="80"/>
      <c r="D127" s="80"/>
      <c r="E127" s="80"/>
      <c r="F127" s="80"/>
      <c r="G127" s="80"/>
      <c r="H127" s="51">
        <f t="shared" ref="H127:J127" si="16">SUM(H128)</f>
        <v>3000</v>
      </c>
      <c r="I127" s="51">
        <f t="shared" si="16"/>
        <v>3000</v>
      </c>
      <c r="J127" s="51">
        <f t="shared" si="16"/>
        <v>3000</v>
      </c>
      <c r="K127" s="51"/>
      <c r="L127" s="51"/>
      <c r="M127" s="51"/>
      <c r="N127" s="51"/>
      <c r="O127" s="98"/>
      <c r="P127" s="98"/>
      <c r="Q127" s="98"/>
      <c r="R127" s="98"/>
      <c r="S127" s="98"/>
      <c r="T127" s="98"/>
      <c r="U127" s="98"/>
      <c r="V127" s="98"/>
    </row>
    <row r="128" customHeight="1" spans="1:22">
      <c r="A128" s="160"/>
      <c r="B128" s="168"/>
      <c r="C128" s="80" t="s">
        <v>534</v>
      </c>
      <c r="D128" s="80" t="s">
        <v>190</v>
      </c>
      <c r="E128" s="80" t="s">
        <v>437</v>
      </c>
      <c r="F128" s="80" t="s">
        <v>535</v>
      </c>
      <c r="G128" s="80" t="s">
        <v>534</v>
      </c>
      <c r="H128" s="51">
        <v>3000</v>
      </c>
      <c r="I128" s="51">
        <v>3000</v>
      </c>
      <c r="J128" s="51">
        <v>3000</v>
      </c>
      <c r="K128" s="51"/>
      <c r="L128" s="51"/>
      <c r="M128" s="51"/>
      <c r="N128" s="51"/>
      <c r="O128" s="98"/>
      <c r="P128" s="98"/>
      <c r="Q128" s="98"/>
      <c r="R128" s="98"/>
      <c r="S128" s="98"/>
      <c r="T128" s="98"/>
      <c r="U128" s="98"/>
      <c r="V128" s="98"/>
    </row>
    <row r="129" customHeight="1" spans="1:22">
      <c r="A129" s="160"/>
      <c r="B129" s="166" t="s">
        <v>493</v>
      </c>
      <c r="C129" s="80"/>
      <c r="D129" s="80"/>
      <c r="E129" s="80"/>
      <c r="F129" s="80"/>
      <c r="G129" s="80"/>
      <c r="H129" s="51">
        <f t="shared" ref="H129:J129" si="17">SUM(H130)</f>
        <v>4500</v>
      </c>
      <c r="I129" s="51">
        <f t="shared" si="17"/>
        <v>4500</v>
      </c>
      <c r="J129" s="51">
        <f t="shared" si="17"/>
        <v>4500</v>
      </c>
      <c r="K129" s="51"/>
      <c r="L129" s="51"/>
      <c r="M129" s="51"/>
      <c r="N129" s="51"/>
      <c r="O129" s="98"/>
      <c r="P129" s="98"/>
      <c r="Q129" s="98"/>
      <c r="R129" s="98"/>
      <c r="S129" s="98"/>
      <c r="T129" s="98"/>
      <c r="U129" s="98"/>
      <c r="V129" s="98"/>
    </row>
    <row r="130" customHeight="1" spans="1:22">
      <c r="A130" s="160"/>
      <c r="B130" s="168"/>
      <c r="C130" s="80" t="s">
        <v>494</v>
      </c>
      <c r="D130" s="80" t="s">
        <v>190</v>
      </c>
      <c r="E130" s="80" t="s">
        <v>437</v>
      </c>
      <c r="F130" s="80" t="s">
        <v>495</v>
      </c>
      <c r="G130" s="80" t="s">
        <v>496</v>
      </c>
      <c r="H130" s="51">
        <v>4500</v>
      </c>
      <c r="I130" s="51">
        <v>4500</v>
      </c>
      <c r="J130" s="51">
        <v>4500</v>
      </c>
      <c r="K130" s="51"/>
      <c r="L130" s="51"/>
      <c r="M130" s="51"/>
      <c r="N130" s="51"/>
      <c r="O130" s="98"/>
      <c r="P130" s="98"/>
      <c r="Q130" s="98"/>
      <c r="R130" s="98"/>
      <c r="S130" s="98"/>
      <c r="T130" s="98"/>
      <c r="U130" s="98"/>
      <c r="V130" s="98"/>
    </row>
    <row r="131" customHeight="1" spans="1:22">
      <c r="A131" s="160"/>
      <c r="B131" s="166" t="s">
        <v>508</v>
      </c>
      <c r="C131" s="80"/>
      <c r="D131" s="80"/>
      <c r="E131" s="80"/>
      <c r="F131" s="80"/>
      <c r="G131" s="80"/>
      <c r="H131" s="51">
        <f t="shared" ref="H131:J131" si="18">SUM(H132)</f>
        <v>11548.8</v>
      </c>
      <c r="I131" s="51">
        <f t="shared" si="18"/>
        <v>11548.8</v>
      </c>
      <c r="J131" s="51">
        <f t="shared" si="18"/>
        <v>11548.8</v>
      </c>
      <c r="K131" s="51"/>
      <c r="L131" s="51"/>
      <c r="M131" s="51"/>
      <c r="N131" s="51"/>
      <c r="O131" s="98"/>
      <c r="P131" s="98"/>
      <c r="Q131" s="98"/>
      <c r="R131" s="98"/>
      <c r="S131" s="98"/>
      <c r="T131" s="98"/>
      <c r="U131" s="98"/>
      <c r="V131" s="98"/>
    </row>
    <row r="132" customHeight="1" spans="1:22">
      <c r="A132" s="160"/>
      <c r="B132" s="168"/>
      <c r="C132" s="80" t="s">
        <v>508</v>
      </c>
      <c r="D132" s="80" t="s">
        <v>190</v>
      </c>
      <c r="E132" s="80" t="s">
        <v>437</v>
      </c>
      <c r="F132" s="80" t="s">
        <v>509</v>
      </c>
      <c r="G132" s="80" t="s">
        <v>508</v>
      </c>
      <c r="H132" s="51">
        <v>11548.8</v>
      </c>
      <c r="I132" s="51">
        <v>11548.8</v>
      </c>
      <c r="J132" s="51">
        <v>11548.8</v>
      </c>
      <c r="K132" s="51"/>
      <c r="L132" s="51"/>
      <c r="M132" s="51"/>
      <c r="N132" s="51"/>
      <c r="O132" s="98"/>
      <c r="P132" s="98"/>
      <c r="Q132" s="98"/>
      <c r="R132" s="98"/>
      <c r="S132" s="98"/>
      <c r="T132" s="98"/>
      <c r="U132" s="98"/>
      <c r="V132" s="98"/>
    </row>
    <row r="133" customHeight="1" spans="1:22">
      <c r="A133" s="160"/>
      <c r="B133" s="167" t="s">
        <v>493</v>
      </c>
      <c r="C133" s="80"/>
      <c r="D133" s="80"/>
      <c r="E133" s="80"/>
      <c r="F133" s="80"/>
      <c r="G133" s="80"/>
      <c r="H133" s="51">
        <f t="shared" ref="H133:J133" si="19">SUM(H134:H135)</f>
        <v>1270</v>
      </c>
      <c r="I133" s="51">
        <f t="shared" si="19"/>
        <v>1270</v>
      </c>
      <c r="J133" s="51">
        <f t="shared" si="19"/>
        <v>1270</v>
      </c>
      <c r="K133" s="51"/>
      <c r="L133" s="51"/>
      <c r="M133" s="51"/>
      <c r="N133" s="51"/>
      <c r="O133" s="98"/>
      <c r="P133" s="98"/>
      <c r="Q133" s="98"/>
      <c r="R133" s="98"/>
      <c r="S133" s="98"/>
      <c r="T133" s="98"/>
      <c r="U133" s="98"/>
      <c r="V133" s="98"/>
    </row>
    <row r="134" customHeight="1" spans="1:22">
      <c r="A134" s="160"/>
      <c r="B134" s="167"/>
      <c r="C134" s="80" t="s">
        <v>510</v>
      </c>
      <c r="D134" s="80" t="s">
        <v>190</v>
      </c>
      <c r="E134" s="80" t="s">
        <v>437</v>
      </c>
      <c r="F134" s="80" t="s">
        <v>511</v>
      </c>
      <c r="G134" s="80" t="s">
        <v>510</v>
      </c>
      <c r="H134" s="51">
        <v>120</v>
      </c>
      <c r="I134" s="51">
        <v>120</v>
      </c>
      <c r="J134" s="51">
        <v>120</v>
      </c>
      <c r="K134" s="51"/>
      <c r="L134" s="51"/>
      <c r="M134" s="51"/>
      <c r="N134" s="51"/>
      <c r="O134" s="98"/>
      <c r="P134" s="98"/>
      <c r="Q134" s="98"/>
      <c r="R134" s="98"/>
      <c r="S134" s="98"/>
      <c r="T134" s="98"/>
      <c r="U134" s="98"/>
      <c r="V134" s="98"/>
    </row>
    <row r="135" customHeight="1" spans="1:22">
      <c r="A135" s="160"/>
      <c r="B135" s="168"/>
      <c r="C135" s="80" t="s">
        <v>519</v>
      </c>
      <c r="D135" s="80" t="s">
        <v>152</v>
      </c>
      <c r="E135" s="80" t="s">
        <v>409</v>
      </c>
      <c r="F135" s="80" t="s">
        <v>495</v>
      </c>
      <c r="G135" s="80" t="s">
        <v>496</v>
      </c>
      <c r="H135" s="51">
        <v>1150</v>
      </c>
      <c r="I135" s="51">
        <v>1150</v>
      </c>
      <c r="J135" s="51">
        <v>1150</v>
      </c>
      <c r="K135" s="51"/>
      <c r="L135" s="51"/>
      <c r="M135" s="51"/>
      <c r="N135" s="51"/>
      <c r="O135" s="98"/>
      <c r="P135" s="98"/>
      <c r="Q135" s="98"/>
      <c r="R135" s="98"/>
      <c r="S135" s="98"/>
      <c r="T135" s="98"/>
      <c r="U135" s="98"/>
      <c r="V135" s="98"/>
    </row>
    <row r="136" customHeight="1" spans="1:22">
      <c r="A136" s="160"/>
      <c r="B136" s="167" t="s">
        <v>340</v>
      </c>
      <c r="C136" s="80"/>
      <c r="D136" s="80"/>
      <c r="E136" s="80"/>
      <c r="F136" s="80"/>
      <c r="G136" s="80"/>
      <c r="H136" s="51">
        <f t="shared" ref="H136:J136" si="20">SUM(H137)</f>
        <v>8940</v>
      </c>
      <c r="I136" s="51">
        <f t="shared" si="20"/>
        <v>8940</v>
      </c>
      <c r="J136" s="51">
        <f t="shared" si="20"/>
        <v>8940</v>
      </c>
      <c r="K136" s="51"/>
      <c r="L136" s="51"/>
      <c r="M136" s="51"/>
      <c r="N136" s="51"/>
      <c r="O136" s="98"/>
      <c r="P136" s="98"/>
      <c r="Q136" s="98"/>
      <c r="R136" s="98"/>
      <c r="S136" s="98"/>
      <c r="T136" s="98"/>
      <c r="U136" s="98"/>
      <c r="V136" s="98"/>
    </row>
    <row r="137" customHeight="1" spans="1:22">
      <c r="A137" s="169"/>
      <c r="B137" s="167"/>
      <c r="C137" s="80" t="s">
        <v>520</v>
      </c>
      <c r="D137" s="80" t="s">
        <v>190</v>
      </c>
      <c r="E137" s="80" t="s">
        <v>437</v>
      </c>
      <c r="F137" s="80" t="s">
        <v>521</v>
      </c>
      <c r="G137" s="80" t="s">
        <v>522</v>
      </c>
      <c r="H137" s="51">
        <v>8940</v>
      </c>
      <c r="I137" s="51">
        <v>8940</v>
      </c>
      <c r="J137" s="51">
        <v>8940</v>
      </c>
      <c r="K137" s="51"/>
      <c r="L137" s="51"/>
      <c r="M137" s="51"/>
      <c r="N137" s="51"/>
      <c r="O137" s="98"/>
      <c r="P137" s="98"/>
      <c r="Q137" s="98"/>
      <c r="R137" s="98"/>
      <c r="S137" s="98"/>
      <c r="T137" s="98"/>
      <c r="U137" s="98"/>
      <c r="V137" s="98"/>
    </row>
    <row r="138" customHeight="1" spans="1:22">
      <c r="A138" s="160" t="s">
        <v>54</v>
      </c>
      <c r="B138" s="170"/>
      <c r="C138" s="159"/>
      <c r="D138" s="80"/>
      <c r="E138" s="80"/>
      <c r="F138" s="80"/>
      <c r="G138" s="80"/>
      <c r="H138" s="51">
        <v>1017816.3</v>
      </c>
      <c r="I138" s="51">
        <v>1017816.3</v>
      </c>
      <c r="J138" s="51">
        <v>1017816.3</v>
      </c>
      <c r="K138" s="51"/>
      <c r="L138" s="51"/>
      <c r="M138" s="51"/>
      <c r="N138" s="51"/>
      <c r="O138" s="98"/>
      <c r="P138" s="98"/>
      <c r="Q138" s="98"/>
      <c r="R138" s="98"/>
      <c r="S138" s="98"/>
      <c r="T138" s="98"/>
      <c r="U138" s="98"/>
      <c r="V138" s="98"/>
    </row>
    <row r="139" customHeight="1" spans="1:22">
      <c r="A139" s="160"/>
      <c r="B139" s="170" t="s">
        <v>529</v>
      </c>
      <c r="C139" s="159"/>
      <c r="D139" s="80"/>
      <c r="E139" s="80"/>
      <c r="F139" s="80"/>
      <c r="G139" s="80"/>
      <c r="H139" s="51">
        <f t="shared" ref="H139:J139" si="21">SUM(H140:H145)</f>
        <v>703550</v>
      </c>
      <c r="I139" s="51">
        <f t="shared" si="21"/>
        <v>703550</v>
      </c>
      <c r="J139" s="51">
        <f t="shared" si="21"/>
        <v>703550</v>
      </c>
      <c r="K139" s="51"/>
      <c r="L139" s="51"/>
      <c r="M139" s="51"/>
      <c r="N139" s="51"/>
      <c r="O139" s="98"/>
      <c r="P139" s="98"/>
      <c r="Q139" s="98"/>
      <c r="R139" s="98"/>
      <c r="S139" s="98"/>
      <c r="T139" s="98"/>
      <c r="U139" s="98"/>
      <c r="V139" s="98"/>
    </row>
    <row r="140" customHeight="1" spans="1:22">
      <c r="A140" s="160"/>
      <c r="B140" s="170"/>
      <c r="C140" s="159" t="s">
        <v>529</v>
      </c>
      <c r="D140" s="80" t="s">
        <v>180</v>
      </c>
      <c r="E140" s="80" t="s">
        <v>429</v>
      </c>
      <c r="F140" s="80" t="s">
        <v>471</v>
      </c>
      <c r="G140" s="80" t="s">
        <v>472</v>
      </c>
      <c r="H140" s="51">
        <v>208968</v>
      </c>
      <c r="I140" s="51">
        <v>208968</v>
      </c>
      <c r="J140" s="51">
        <v>208968</v>
      </c>
      <c r="K140" s="51"/>
      <c r="L140" s="51"/>
      <c r="M140" s="51"/>
      <c r="N140" s="51"/>
      <c r="O140" s="98"/>
      <c r="P140" s="98"/>
      <c r="Q140" s="98"/>
      <c r="R140" s="98"/>
      <c r="S140" s="98"/>
      <c r="T140" s="98"/>
      <c r="U140" s="98"/>
      <c r="V140" s="98"/>
    </row>
    <row r="141" customHeight="1" spans="1:22">
      <c r="A141" s="160"/>
      <c r="B141" s="170"/>
      <c r="C141" s="159" t="s">
        <v>529</v>
      </c>
      <c r="D141" s="80" t="s">
        <v>180</v>
      </c>
      <c r="E141" s="80" t="s">
        <v>429</v>
      </c>
      <c r="F141" s="80" t="s">
        <v>473</v>
      </c>
      <c r="G141" s="80" t="s">
        <v>474</v>
      </c>
      <c r="H141" s="51">
        <v>55260</v>
      </c>
      <c r="I141" s="51">
        <v>55260</v>
      </c>
      <c r="J141" s="51">
        <v>55260</v>
      </c>
      <c r="K141" s="51"/>
      <c r="L141" s="51"/>
      <c r="M141" s="51"/>
      <c r="N141" s="51"/>
      <c r="O141" s="98"/>
      <c r="P141" s="98"/>
      <c r="Q141" s="98"/>
      <c r="R141" s="98"/>
      <c r="S141" s="98"/>
      <c r="T141" s="98"/>
      <c r="U141" s="98"/>
      <c r="V141" s="98"/>
    </row>
    <row r="142" customHeight="1" spans="1:22">
      <c r="A142" s="160"/>
      <c r="B142" s="170"/>
      <c r="C142" s="159" t="s">
        <v>529</v>
      </c>
      <c r="D142" s="80" t="s">
        <v>180</v>
      </c>
      <c r="E142" s="80" t="s">
        <v>429</v>
      </c>
      <c r="F142" s="80" t="s">
        <v>476</v>
      </c>
      <c r="G142" s="80" t="s">
        <v>477</v>
      </c>
      <c r="H142" s="51">
        <v>17414</v>
      </c>
      <c r="I142" s="51">
        <v>17414</v>
      </c>
      <c r="J142" s="51">
        <v>17414</v>
      </c>
      <c r="K142" s="51"/>
      <c r="L142" s="51"/>
      <c r="M142" s="51"/>
      <c r="N142" s="51"/>
      <c r="O142" s="98"/>
      <c r="P142" s="98"/>
      <c r="Q142" s="98"/>
      <c r="R142" s="98"/>
      <c r="S142" s="98"/>
      <c r="T142" s="98"/>
      <c r="U142" s="98"/>
      <c r="V142" s="98"/>
    </row>
    <row r="143" customHeight="1" spans="1:22">
      <c r="A143" s="160"/>
      <c r="B143" s="170"/>
      <c r="C143" s="159" t="s">
        <v>529</v>
      </c>
      <c r="D143" s="80" t="s">
        <v>180</v>
      </c>
      <c r="E143" s="80" t="s">
        <v>429</v>
      </c>
      <c r="F143" s="80" t="s">
        <v>530</v>
      </c>
      <c r="G143" s="80" t="s">
        <v>531</v>
      </c>
      <c r="H143" s="51">
        <v>104976</v>
      </c>
      <c r="I143" s="51">
        <v>104976</v>
      </c>
      <c r="J143" s="51">
        <v>104976</v>
      </c>
      <c r="K143" s="51"/>
      <c r="L143" s="51"/>
      <c r="M143" s="51"/>
      <c r="N143" s="51"/>
      <c r="O143" s="98"/>
      <c r="P143" s="98"/>
      <c r="Q143" s="98"/>
      <c r="R143" s="98"/>
      <c r="S143" s="98"/>
      <c r="T143" s="98"/>
      <c r="U143" s="98"/>
      <c r="V143" s="98"/>
    </row>
    <row r="144" customHeight="1" spans="1:22">
      <c r="A144" s="160"/>
      <c r="B144" s="170"/>
      <c r="C144" s="159" t="s">
        <v>529</v>
      </c>
      <c r="D144" s="80" t="s">
        <v>180</v>
      </c>
      <c r="E144" s="80" t="s">
        <v>429</v>
      </c>
      <c r="F144" s="80" t="s">
        <v>530</v>
      </c>
      <c r="G144" s="80" t="s">
        <v>531</v>
      </c>
      <c r="H144" s="51">
        <v>78540</v>
      </c>
      <c r="I144" s="51">
        <v>78540</v>
      </c>
      <c r="J144" s="51">
        <v>78540</v>
      </c>
      <c r="K144" s="51"/>
      <c r="L144" s="51"/>
      <c r="M144" s="51"/>
      <c r="N144" s="51"/>
      <c r="O144" s="98"/>
      <c r="P144" s="98"/>
      <c r="Q144" s="98"/>
      <c r="R144" s="98"/>
      <c r="S144" s="98"/>
      <c r="T144" s="98"/>
      <c r="U144" s="98"/>
      <c r="V144" s="98"/>
    </row>
    <row r="145" customHeight="1" spans="1:22">
      <c r="A145" s="160"/>
      <c r="B145" s="170"/>
      <c r="C145" s="159" t="s">
        <v>529</v>
      </c>
      <c r="D145" s="80" t="s">
        <v>180</v>
      </c>
      <c r="E145" s="80" t="s">
        <v>429</v>
      </c>
      <c r="F145" s="80" t="s">
        <v>530</v>
      </c>
      <c r="G145" s="80" t="s">
        <v>531</v>
      </c>
      <c r="H145" s="51">
        <v>238392</v>
      </c>
      <c r="I145" s="51">
        <v>238392</v>
      </c>
      <c r="J145" s="51">
        <v>238392</v>
      </c>
      <c r="K145" s="51"/>
      <c r="L145" s="51"/>
      <c r="M145" s="51"/>
      <c r="N145" s="51"/>
      <c r="O145" s="98"/>
      <c r="P145" s="98"/>
      <c r="Q145" s="98"/>
      <c r="R145" s="98"/>
      <c r="S145" s="98"/>
      <c r="T145" s="98"/>
      <c r="U145" s="98"/>
      <c r="V145" s="98"/>
    </row>
    <row r="146" customHeight="1" spans="1:22">
      <c r="A146" s="160"/>
      <c r="B146" s="167" t="s">
        <v>478</v>
      </c>
      <c r="C146" s="80"/>
      <c r="D146" s="80"/>
      <c r="E146" s="80"/>
      <c r="F146" s="80"/>
      <c r="G146" s="80"/>
      <c r="H146" s="51">
        <f t="shared" ref="H146:J146" si="22">SUM(H147:H154)</f>
        <v>200250.7</v>
      </c>
      <c r="I146" s="51">
        <f t="shared" si="22"/>
        <v>200250.7</v>
      </c>
      <c r="J146" s="51">
        <f t="shared" si="22"/>
        <v>200250.7</v>
      </c>
      <c r="K146" s="51"/>
      <c r="L146" s="51"/>
      <c r="M146" s="51"/>
      <c r="N146" s="51"/>
      <c r="O146" s="98"/>
      <c r="P146" s="98"/>
      <c r="Q146" s="98"/>
      <c r="R146" s="98"/>
      <c r="S146" s="98"/>
      <c r="T146" s="98"/>
      <c r="U146" s="98"/>
      <c r="V146" s="98"/>
    </row>
    <row r="147" customHeight="1" spans="1:22">
      <c r="A147" s="160"/>
      <c r="B147" s="167"/>
      <c r="C147" s="80" t="s">
        <v>478</v>
      </c>
      <c r="D147" s="80" t="s">
        <v>154</v>
      </c>
      <c r="E147" s="80" t="s">
        <v>411</v>
      </c>
      <c r="F147" s="80" t="s">
        <v>479</v>
      </c>
      <c r="G147" s="80" t="s">
        <v>480</v>
      </c>
      <c r="H147" s="51">
        <v>78491.84</v>
      </c>
      <c r="I147" s="51">
        <v>78491.84</v>
      </c>
      <c r="J147" s="51">
        <v>78491.84</v>
      </c>
      <c r="K147" s="51"/>
      <c r="L147" s="51"/>
      <c r="M147" s="51"/>
      <c r="N147" s="51"/>
      <c r="O147" s="98"/>
      <c r="P147" s="98"/>
      <c r="Q147" s="98"/>
      <c r="R147" s="98"/>
      <c r="S147" s="98"/>
      <c r="T147" s="98"/>
      <c r="U147" s="98"/>
      <c r="V147" s="98"/>
    </row>
    <row r="148" customHeight="1" spans="1:22">
      <c r="A148" s="160"/>
      <c r="B148" s="167"/>
      <c r="C148" s="80" t="s">
        <v>478</v>
      </c>
      <c r="D148" s="80" t="s">
        <v>156</v>
      </c>
      <c r="E148" s="80" t="s">
        <v>413</v>
      </c>
      <c r="F148" s="80" t="s">
        <v>481</v>
      </c>
      <c r="G148" s="80" t="s">
        <v>482</v>
      </c>
      <c r="H148" s="51">
        <v>39245.92</v>
      </c>
      <c r="I148" s="51">
        <v>39245.92</v>
      </c>
      <c r="J148" s="51">
        <v>39245.92</v>
      </c>
      <c r="K148" s="51"/>
      <c r="L148" s="51"/>
      <c r="M148" s="51"/>
      <c r="N148" s="51"/>
      <c r="O148" s="98"/>
      <c r="P148" s="98"/>
      <c r="Q148" s="98"/>
      <c r="R148" s="98"/>
      <c r="S148" s="98"/>
      <c r="T148" s="98"/>
      <c r="U148" s="98"/>
      <c r="V148" s="98"/>
    </row>
    <row r="149" customHeight="1" spans="1:22">
      <c r="A149" s="160"/>
      <c r="B149" s="167"/>
      <c r="C149" s="80" t="s">
        <v>478</v>
      </c>
      <c r="D149" s="80" t="s">
        <v>172</v>
      </c>
      <c r="E149" s="80" t="s">
        <v>423</v>
      </c>
      <c r="F149" s="80" t="s">
        <v>483</v>
      </c>
      <c r="G149" s="80" t="s">
        <v>484</v>
      </c>
      <c r="H149" s="51">
        <v>49057.4</v>
      </c>
      <c r="I149" s="51">
        <v>49057.4</v>
      </c>
      <c r="J149" s="51">
        <v>49057.4</v>
      </c>
      <c r="K149" s="51"/>
      <c r="L149" s="51"/>
      <c r="M149" s="51"/>
      <c r="N149" s="51"/>
      <c r="O149" s="98"/>
      <c r="P149" s="98"/>
      <c r="Q149" s="98"/>
      <c r="R149" s="98"/>
      <c r="S149" s="98"/>
      <c r="T149" s="98"/>
      <c r="U149" s="98"/>
      <c r="V149" s="98"/>
    </row>
    <row r="150" customHeight="1" spans="1:22">
      <c r="A150" s="160"/>
      <c r="B150" s="167"/>
      <c r="C150" s="80" t="s">
        <v>478</v>
      </c>
      <c r="D150" s="80" t="s">
        <v>174</v>
      </c>
      <c r="E150" s="80" t="s">
        <v>425</v>
      </c>
      <c r="F150" s="80" t="s">
        <v>485</v>
      </c>
      <c r="G150" s="80" t="s">
        <v>486</v>
      </c>
      <c r="H150" s="51">
        <v>4072.4</v>
      </c>
      <c r="I150" s="51">
        <v>4072.4</v>
      </c>
      <c r="J150" s="51">
        <v>4072.4</v>
      </c>
      <c r="K150" s="51"/>
      <c r="L150" s="51"/>
      <c r="M150" s="51"/>
      <c r="N150" s="51"/>
      <c r="O150" s="98"/>
      <c r="P150" s="98"/>
      <c r="Q150" s="98"/>
      <c r="R150" s="98"/>
      <c r="S150" s="98"/>
      <c r="T150" s="98"/>
      <c r="U150" s="98"/>
      <c r="V150" s="98"/>
    </row>
    <row r="151" customHeight="1" spans="1:22">
      <c r="A151" s="160"/>
      <c r="B151" s="167"/>
      <c r="C151" s="80" t="s">
        <v>478</v>
      </c>
      <c r="D151" s="80" t="s">
        <v>174</v>
      </c>
      <c r="E151" s="80" t="s">
        <v>425</v>
      </c>
      <c r="F151" s="80" t="s">
        <v>485</v>
      </c>
      <c r="G151" s="80" t="s">
        <v>486</v>
      </c>
      <c r="H151" s="51">
        <v>24528.7</v>
      </c>
      <c r="I151" s="51">
        <v>24528.7</v>
      </c>
      <c r="J151" s="51">
        <v>24528.7</v>
      </c>
      <c r="K151" s="51"/>
      <c r="L151" s="51"/>
      <c r="M151" s="51"/>
      <c r="N151" s="51"/>
      <c r="O151" s="98"/>
      <c r="P151" s="98"/>
      <c r="Q151" s="98"/>
      <c r="R151" s="98"/>
      <c r="S151" s="98"/>
      <c r="T151" s="98"/>
      <c r="U151" s="98"/>
      <c r="V151" s="98"/>
    </row>
    <row r="152" customHeight="1" spans="1:22">
      <c r="A152" s="160"/>
      <c r="B152" s="167"/>
      <c r="C152" s="80" t="s">
        <v>478</v>
      </c>
      <c r="D152" s="80" t="s">
        <v>180</v>
      </c>
      <c r="E152" s="80" t="s">
        <v>429</v>
      </c>
      <c r="F152" s="80" t="s">
        <v>487</v>
      </c>
      <c r="G152" s="80" t="s">
        <v>488</v>
      </c>
      <c r="H152" s="51">
        <v>490.57</v>
      </c>
      <c r="I152" s="51">
        <v>490.57</v>
      </c>
      <c r="J152" s="51">
        <v>490.57</v>
      </c>
      <c r="K152" s="51"/>
      <c r="L152" s="51"/>
      <c r="M152" s="51"/>
      <c r="N152" s="51"/>
      <c r="O152" s="98"/>
      <c r="P152" s="98"/>
      <c r="Q152" s="98"/>
      <c r="R152" s="98"/>
      <c r="S152" s="98"/>
      <c r="T152" s="98"/>
      <c r="U152" s="98"/>
      <c r="V152" s="98"/>
    </row>
    <row r="153" customHeight="1" spans="1:22">
      <c r="A153" s="160"/>
      <c r="B153" s="167"/>
      <c r="C153" s="80" t="s">
        <v>478</v>
      </c>
      <c r="D153" s="80" t="s">
        <v>172</v>
      </c>
      <c r="E153" s="80" t="s">
        <v>423</v>
      </c>
      <c r="F153" s="80" t="s">
        <v>487</v>
      </c>
      <c r="G153" s="80" t="s">
        <v>488</v>
      </c>
      <c r="H153" s="51">
        <v>2452.87</v>
      </c>
      <c r="I153" s="51">
        <v>2452.87</v>
      </c>
      <c r="J153" s="51">
        <v>2452.87</v>
      </c>
      <c r="K153" s="51"/>
      <c r="L153" s="51"/>
      <c r="M153" s="51"/>
      <c r="N153" s="51"/>
      <c r="O153" s="98"/>
      <c r="P153" s="98"/>
      <c r="Q153" s="98"/>
      <c r="R153" s="98"/>
      <c r="S153" s="98"/>
      <c r="T153" s="98"/>
      <c r="U153" s="98"/>
      <c r="V153" s="98"/>
    </row>
    <row r="154" customHeight="1" spans="1:22">
      <c r="A154" s="160"/>
      <c r="B154" s="168"/>
      <c r="C154" s="80" t="s">
        <v>478</v>
      </c>
      <c r="D154" s="80" t="s">
        <v>172</v>
      </c>
      <c r="E154" s="80" t="s">
        <v>423</v>
      </c>
      <c r="F154" s="80" t="s">
        <v>487</v>
      </c>
      <c r="G154" s="80" t="s">
        <v>488</v>
      </c>
      <c r="H154" s="51">
        <v>1911</v>
      </c>
      <c r="I154" s="51">
        <v>1911</v>
      </c>
      <c r="J154" s="51">
        <v>1911</v>
      </c>
      <c r="K154" s="51"/>
      <c r="L154" s="51"/>
      <c r="M154" s="51"/>
      <c r="N154" s="51"/>
      <c r="O154" s="98"/>
      <c r="P154" s="98"/>
      <c r="Q154" s="98"/>
      <c r="R154" s="98"/>
      <c r="S154" s="98"/>
      <c r="T154" s="98"/>
      <c r="U154" s="98"/>
      <c r="V154" s="98"/>
    </row>
    <row r="155" customHeight="1" spans="1:22">
      <c r="A155" s="160"/>
      <c r="B155" s="167" t="s">
        <v>445</v>
      </c>
      <c r="C155" s="80"/>
      <c r="D155" s="80"/>
      <c r="E155" s="80"/>
      <c r="F155" s="80"/>
      <c r="G155" s="80"/>
      <c r="H155" s="51">
        <f t="shared" ref="H155:J155" si="23">SUM(H156)</f>
        <v>58868.88</v>
      </c>
      <c r="I155" s="51">
        <f t="shared" si="23"/>
        <v>58868.88</v>
      </c>
      <c r="J155" s="51">
        <f t="shared" si="23"/>
        <v>58868.88</v>
      </c>
      <c r="K155" s="51"/>
      <c r="L155" s="51"/>
      <c r="M155" s="51"/>
      <c r="N155" s="51"/>
      <c r="O155" s="98"/>
      <c r="P155" s="98"/>
      <c r="Q155" s="98"/>
      <c r="R155" s="98"/>
      <c r="S155" s="98"/>
      <c r="T155" s="98"/>
      <c r="U155" s="98"/>
      <c r="V155" s="98"/>
    </row>
    <row r="156" customHeight="1" spans="1:22">
      <c r="A156" s="160"/>
      <c r="B156" s="168"/>
      <c r="C156" s="80" t="s">
        <v>445</v>
      </c>
      <c r="D156" s="80" t="s">
        <v>208</v>
      </c>
      <c r="E156" s="80" t="s">
        <v>445</v>
      </c>
      <c r="F156" s="80" t="s">
        <v>489</v>
      </c>
      <c r="G156" s="80" t="s">
        <v>445</v>
      </c>
      <c r="H156" s="51">
        <v>58868.88</v>
      </c>
      <c r="I156" s="51">
        <v>58868.88</v>
      </c>
      <c r="J156" s="51">
        <v>58868.88</v>
      </c>
      <c r="K156" s="51"/>
      <c r="L156" s="51"/>
      <c r="M156" s="51"/>
      <c r="N156" s="51"/>
      <c r="O156" s="98"/>
      <c r="P156" s="98"/>
      <c r="Q156" s="98"/>
      <c r="R156" s="98"/>
      <c r="S156" s="98"/>
      <c r="T156" s="98"/>
      <c r="U156" s="98"/>
      <c r="V156" s="98"/>
    </row>
    <row r="157" customHeight="1" spans="1:22">
      <c r="A157" s="160"/>
      <c r="B157" s="166" t="s">
        <v>493</v>
      </c>
      <c r="C157" s="80"/>
      <c r="D157" s="80"/>
      <c r="E157" s="80"/>
      <c r="F157" s="80"/>
      <c r="G157" s="80"/>
      <c r="H157" s="51">
        <f t="shared" ref="H157:J157" si="24">SUM(H158:H164)</f>
        <v>41580</v>
      </c>
      <c r="I157" s="51">
        <f t="shared" si="24"/>
        <v>41580</v>
      </c>
      <c r="J157" s="51">
        <f t="shared" si="24"/>
        <v>41580</v>
      </c>
      <c r="K157" s="51"/>
      <c r="L157" s="51"/>
      <c r="M157" s="51"/>
      <c r="N157" s="51"/>
      <c r="O157" s="98"/>
      <c r="P157" s="98"/>
      <c r="Q157" s="98"/>
      <c r="R157" s="98"/>
      <c r="S157" s="98"/>
      <c r="T157" s="98"/>
      <c r="U157" s="98"/>
      <c r="V157" s="98"/>
    </row>
    <row r="158" customHeight="1" spans="1:22">
      <c r="A158" s="160"/>
      <c r="B158" s="167"/>
      <c r="C158" s="80" t="s">
        <v>494</v>
      </c>
      <c r="D158" s="80" t="s">
        <v>180</v>
      </c>
      <c r="E158" s="80" t="s">
        <v>429</v>
      </c>
      <c r="F158" s="80" t="s">
        <v>497</v>
      </c>
      <c r="G158" s="80" t="s">
        <v>498</v>
      </c>
      <c r="H158" s="51">
        <v>14080</v>
      </c>
      <c r="I158" s="51">
        <v>14080</v>
      </c>
      <c r="J158" s="51">
        <v>14080</v>
      </c>
      <c r="K158" s="51"/>
      <c r="L158" s="51"/>
      <c r="M158" s="51"/>
      <c r="N158" s="51"/>
      <c r="O158" s="98"/>
      <c r="P158" s="98"/>
      <c r="Q158" s="98"/>
      <c r="R158" s="98"/>
      <c r="S158" s="98"/>
      <c r="T158" s="98"/>
      <c r="U158" s="98"/>
      <c r="V158" s="98"/>
    </row>
    <row r="159" customHeight="1" spans="1:22">
      <c r="A159" s="160"/>
      <c r="B159" s="167"/>
      <c r="C159" s="80" t="s">
        <v>494</v>
      </c>
      <c r="D159" s="80" t="s">
        <v>180</v>
      </c>
      <c r="E159" s="80" t="s">
        <v>429</v>
      </c>
      <c r="F159" s="80" t="s">
        <v>499</v>
      </c>
      <c r="G159" s="80" t="s">
        <v>500</v>
      </c>
      <c r="H159" s="51">
        <v>1000</v>
      </c>
      <c r="I159" s="51">
        <v>1000</v>
      </c>
      <c r="J159" s="51">
        <v>1000</v>
      </c>
      <c r="K159" s="51"/>
      <c r="L159" s="51"/>
      <c r="M159" s="51"/>
      <c r="N159" s="51"/>
      <c r="O159" s="98"/>
      <c r="P159" s="98"/>
      <c r="Q159" s="98"/>
      <c r="R159" s="98"/>
      <c r="S159" s="98"/>
      <c r="T159" s="98"/>
      <c r="U159" s="98"/>
      <c r="V159" s="98"/>
    </row>
    <row r="160" customHeight="1" spans="1:22">
      <c r="A160" s="160"/>
      <c r="B160" s="167"/>
      <c r="C160" s="80" t="s">
        <v>494</v>
      </c>
      <c r="D160" s="80" t="s">
        <v>180</v>
      </c>
      <c r="E160" s="80" t="s">
        <v>429</v>
      </c>
      <c r="F160" s="80" t="s">
        <v>503</v>
      </c>
      <c r="G160" s="80" t="s">
        <v>504</v>
      </c>
      <c r="H160" s="51">
        <v>1500</v>
      </c>
      <c r="I160" s="51">
        <v>1500</v>
      </c>
      <c r="J160" s="51">
        <v>1500</v>
      </c>
      <c r="K160" s="51"/>
      <c r="L160" s="51"/>
      <c r="M160" s="51"/>
      <c r="N160" s="51"/>
      <c r="O160" s="98"/>
      <c r="P160" s="98"/>
      <c r="Q160" s="98"/>
      <c r="R160" s="98"/>
      <c r="S160" s="98"/>
      <c r="T160" s="98"/>
      <c r="U160" s="98"/>
      <c r="V160" s="98"/>
    </row>
    <row r="161" customHeight="1" spans="1:22">
      <c r="A161" s="160"/>
      <c r="B161" s="167"/>
      <c r="C161" s="80" t="s">
        <v>494</v>
      </c>
      <c r="D161" s="80" t="s">
        <v>180</v>
      </c>
      <c r="E161" s="80" t="s">
        <v>429</v>
      </c>
      <c r="F161" s="80" t="s">
        <v>532</v>
      </c>
      <c r="G161" s="80" t="s">
        <v>533</v>
      </c>
      <c r="H161" s="51">
        <v>1000</v>
      </c>
      <c r="I161" s="51">
        <v>1000</v>
      </c>
      <c r="J161" s="51">
        <v>1000</v>
      </c>
      <c r="K161" s="51"/>
      <c r="L161" s="51"/>
      <c r="M161" s="51"/>
      <c r="N161" s="51"/>
      <c r="O161" s="98"/>
      <c r="P161" s="98"/>
      <c r="Q161" s="98"/>
      <c r="R161" s="98"/>
      <c r="S161" s="98"/>
      <c r="T161" s="98"/>
      <c r="U161" s="98"/>
      <c r="V161" s="98"/>
    </row>
    <row r="162" customHeight="1" spans="1:22">
      <c r="A162" s="160"/>
      <c r="B162" s="167"/>
      <c r="C162" s="80" t="s">
        <v>494</v>
      </c>
      <c r="D162" s="80" t="s">
        <v>180</v>
      </c>
      <c r="E162" s="80" t="s">
        <v>429</v>
      </c>
      <c r="F162" s="80" t="s">
        <v>517</v>
      </c>
      <c r="G162" s="80" t="s">
        <v>518</v>
      </c>
      <c r="H162" s="51">
        <v>20000</v>
      </c>
      <c r="I162" s="51">
        <v>20000</v>
      </c>
      <c r="J162" s="51">
        <v>20000</v>
      </c>
      <c r="K162" s="51"/>
      <c r="L162" s="51"/>
      <c r="M162" s="51"/>
      <c r="N162" s="51"/>
      <c r="O162" s="98"/>
      <c r="P162" s="98"/>
      <c r="Q162" s="98"/>
      <c r="R162" s="98"/>
      <c r="S162" s="98"/>
      <c r="T162" s="98"/>
      <c r="U162" s="98"/>
      <c r="V162" s="98"/>
    </row>
    <row r="163" customHeight="1" spans="1:22">
      <c r="A163" s="160"/>
      <c r="B163" s="167"/>
      <c r="C163" s="80" t="s">
        <v>494</v>
      </c>
      <c r="D163" s="80" t="s">
        <v>180</v>
      </c>
      <c r="E163" s="80" t="s">
        <v>429</v>
      </c>
      <c r="F163" s="80" t="s">
        <v>495</v>
      </c>
      <c r="G163" s="80" t="s">
        <v>496</v>
      </c>
      <c r="H163" s="51">
        <v>2500</v>
      </c>
      <c r="I163" s="51">
        <v>2500</v>
      </c>
      <c r="J163" s="51">
        <v>2500</v>
      </c>
      <c r="K163" s="51"/>
      <c r="L163" s="51"/>
      <c r="M163" s="51"/>
      <c r="N163" s="51"/>
      <c r="O163" s="98"/>
      <c r="P163" s="98"/>
      <c r="Q163" s="98"/>
      <c r="R163" s="98"/>
      <c r="S163" s="98"/>
      <c r="T163" s="98"/>
      <c r="U163" s="98"/>
      <c r="V163" s="98"/>
    </row>
    <row r="164" customHeight="1" spans="1:22">
      <c r="A164" s="160"/>
      <c r="B164" s="168"/>
      <c r="C164" s="80" t="s">
        <v>494</v>
      </c>
      <c r="D164" s="80" t="s">
        <v>180</v>
      </c>
      <c r="E164" s="80" t="s">
        <v>429</v>
      </c>
      <c r="F164" s="80" t="s">
        <v>536</v>
      </c>
      <c r="G164" s="80" t="s">
        <v>537</v>
      </c>
      <c r="H164" s="51">
        <v>1500</v>
      </c>
      <c r="I164" s="51">
        <v>1500</v>
      </c>
      <c r="J164" s="51">
        <v>1500</v>
      </c>
      <c r="K164" s="51"/>
      <c r="L164" s="51"/>
      <c r="M164" s="51"/>
      <c r="N164" s="51"/>
      <c r="O164" s="98"/>
      <c r="P164" s="98"/>
      <c r="Q164" s="98"/>
      <c r="R164" s="98"/>
      <c r="S164" s="98"/>
      <c r="T164" s="98"/>
      <c r="U164" s="98"/>
      <c r="V164" s="98"/>
    </row>
    <row r="165" customHeight="1" spans="1:22">
      <c r="A165" s="160"/>
      <c r="B165" s="167" t="s">
        <v>508</v>
      </c>
      <c r="C165" s="80"/>
      <c r="D165" s="80"/>
      <c r="E165" s="80"/>
      <c r="F165" s="80"/>
      <c r="G165" s="80"/>
      <c r="H165" s="51">
        <f t="shared" ref="H165:J165" si="25">SUM(H166)</f>
        <v>13122.72</v>
      </c>
      <c r="I165" s="51">
        <f t="shared" si="25"/>
        <v>13122.72</v>
      </c>
      <c r="J165" s="51">
        <f t="shared" si="25"/>
        <v>13122.72</v>
      </c>
      <c r="K165" s="51"/>
      <c r="L165" s="51"/>
      <c r="M165" s="51"/>
      <c r="N165" s="51"/>
      <c r="O165" s="98"/>
      <c r="P165" s="98"/>
      <c r="Q165" s="98"/>
      <c r="R165" s="98"/>
      <c r="S165" s="98"/>
      <c r="T165" s="98"/>
      <c r="U165" s="98"/>
      <c r="V165" s="98"/>
    </row>
    <row r="166" customHeight="1" spans="1:22">
      <c r="A166" s="160"/>
      <c r="B166" s="168"/>
      <c r="C166" s="80" t="s">
        <v>508</v>
      </c>
      <c r="D166" s="80" t="s">
        <v>180</v>
      </c>
      <c r="E166" s="80" t="s">
        <v>429</v>
      </c>
      <c r="F166" s="80" t="s">
        <v>509</v>
      </c>
      <c r="G166" s="80" t="s">
        <v>508</v>
      </c>
      <c r="H166" s="51">
        <v>13122.72</v>
      </c>
      <c r="I166" s="51">
        <v>13122.72</v>
      </c>
      <c r="J166" s="51">
        <v>13122.72</v>
      </c>
      <c r="K166" s="51"/>
      <c r="L166" s="51"/>
      <c r="M166" s="51"/>
      <c r="N166" s="51"/>
      <c r="O166" s="98"/>
      <c r="P166" s="98"/>
      <c r="Q166" s="98"/>
      <c r="R166" s="98"/>
      <c r="S166" s="98"/>
      <c r="T166" s="98"/>
      <c r="U166" s="98"/>
      <c r="V166" s="98"/>
    </row>
    <row r="167" customHeight="1" spans="1:22">
      <c r="A167" s="160"/>
      <c r="B167" s="166" t="s">
        <v>493</v>
      </c>
      <c r="C167" s="80"/>
      <c r="D167" s="80"/>
      <c r="E167" s="80"/>
      <c r="F167" s="80"/>
      <c r="G167" s="80"/>
      <c r="H167" s="51">
        <f t="shared" ref="H167:J167" si="26">SUM(H168:H169)</f>
        <v>444</v>
      </c>
      <c r="I167" s="51">
        <f t="shared" si="26"/>
        <v>444</v>
      </c>
      <c r="J167" s="51">
        <f t="shared" si="26"/>
        <v>444</v>
      </c>
      <c r="K167" s="51"/>
      <c r="L167" s="51"/>
      <c r="M167" s="51"/>
      <c r="N167" s="51"/>
      <c r="O167" s="98"/>
      <c r="P167" s="98"/>
      <c r="Q167" s="98"/>
      <c r="R167" s="98"/>
      <c r="S167" s="98"/>
      <c r="T167" s="98"/>
      <c r="U167" s="98"/>
      <c r="V167" s="98"/>
    </row>
    <row r="168" customHeight="1" spans="1:22">
      <c r="A168" s="160"/>
      <c r="B168" s="167"/>
      <c r="C168" s="80" t="s">
        <v>510</v>
      </c>
      <c r="D168" s="80" t="s">
        <v>180</v>
      </c>
      <c r="E168" s="80" t="s">
        <v>429</v>
      </c>
      <c r="F168" s="80" t="s">
        <v>511</v>
      </c>
      <c r="G168" s="80" t="s">
        <v>510</v>
      </c>
      <c r="H168" s="51">
        <v>144</v>
      </c>
      <c r="I168" s="51">
        <v>144</v>
      </c>
      <c r="J168" s="51">
        <v>144</v>
      </c>
      <c r="K168" s="51"/>
      <c r="L168" s="51"/>
      <c r="M168" s="51"/>
      <c r="N168" s="51"/>
      <c r="O168" s="98"/>
      <c r="P168" s="98"/>
      <c r="Q168" s="98"/>
      <c r="R168" s="98"/>
      <c r="S168" s="98"/>
      <c r="T168" s="98"/>
      <c r="U168" s="98"/>
      <c r="V168" s="98"/>
    </row>
    <row r="169" customHeight="1" spans="1:22">
      <c r="A169" s="160"/>
      <c r="B169" s="167"/>
      <c r="C169" s="80" t="s">
        <v>519</v>
      </c>
      <c r="D169" s="80" t="s">
        <v>152</v>
      </c>
      <c r="E169" s="80" t="s">
        <v>409</v>
      </c>
      <c r="F169" s="80" t="s">
        <v>495</v>
      </c>
      <c r="G169" s="80" t="s">
        <v>496</v>
      </c>
      <c r="H169" s="51">
        <v>300</v>
      </c>
      <c r="I169" s="51">
        <v>300</v>
      </c>
      <c r="J169" s="51">
        <v>300</v>
      </c>
      <c r="K169" s="51"/>
      <c r="L169" s="51"/>
      <c r="M169" s="51"/>
      <c r="N169" s="51"/>
      <c r="O169" s="98"/>
      <c r="P169" s="98"/>
      <c r="Q169" s="98"/>
      <c r="R169" s="98"/>
      <c r="S169" s="98"/>
      <c r="T169" s="98"/>
      <c r="U169" s="98"/>
      <c r="V169" s="98"/>
    </row>
    <row r="170" customHeight="1" spans="1:22">
      <c r="A170" s="170" t="s">
        <v>57</v>
      </c>
      <c r="B170" s="170"/>
      <c r="C170" s="159"/>
      <c r="D170" s="80"/>
      <c r="E170" s="80"/>
      <c r="F170" s="80"/>
      <c r="G170" s="80"/>
      <c r="H170" s="51">
        <v>1369789.55</v>
      </c>
      <c r="I170" s="51">
        <v>1369789.55</v>
      </c>
      <c r="J170" s="51">
        <v>1369789.55</v>
      </c>
      <c r="K170" s="51"/>
      <c r="L170" s="51"/>
      <c r="M170" s="51"/>
      <c r="N170" s="51"/>
      <c r="O170" s="98"/>
      <c r="P170" s="98"/>
      <c r="Q170" s="98"/>
      <c r="R170" s="98"/>
      <c r="S170" s="98"/>
      <c r="T170" s="98"/>
      <c r="U170" s="98"/>
      <c r="V170" s="98"/>
    </row>
    <row r="171" customHeight="1" spans="1:22">
      <c r="A171" s="170"/>
      <c r="B171" s="170" t="s">
        <v>529</v>
      </c>
      <c r="C171" s="159"/>
      <c r="D171" s="80"/>
      <c r="E171" s="80"/>
      <c r="F171" s="80"/>
      <c r="G171" s="80"/>
      <c r="H171" s="51">
        <f t="shared" ref="H171:J171" si="27">SUM(H172:H177)</f>
        <v>673888</v>
      </c>
      <c r="I171" s="51">
        <f t="shared" si="27"/>
        <v>673888</v>
      </c>
      <c r="J171" s="51">
        <f t="shared" si="27"/>
        <v>673888</v>
      </c>
      <c r="K171" s="51"/>
      <c r="L171" s="51"/>
      <c r="M171" s="51"/>
      <c r="N171" s="51"/>
      <c r="O171" s="98"/>
      <c r="P171" s="98"/>
      <c r="Q171" s="98"/>
      <c r="R171" s="98"/>
      <c r="S171" s="98"/>
      <c r="T171" s="98"/>
      <c r="U171" s="98"/>
      <c r="V171" s="98"/>
    </row>
    <row r="172" customHeight="1" spans="1:22">
      <c r="A172" s="170"/>
      <c r="B172" s="170"/>
      <c r="C172" s="159" t="s">
        <v>529</v>
      </c>
      <c r="D172" s="80" t="s">
        <v>214</v>
      </c>
      <c r="E172" s="80" t="s">
        <v>379</v>
      </c>
      <c r="F172" s="80" t="s">
        <v>471</v>
      </c>
      <c r="G172" s="80" t="s">
        <v>472</v>
      </c>
      <c r="H172" s="51">
        <v>187680</v>
      </c>
      <c r="I172" s="51">
        <v>187680</v>
      </c>
      <c r="J172" s="51">
        <v>187680</v>
      </c>
      <c r="K172" s="51"/>
      <c r="L172" s="51"/>
      <c r="M172" s="51"/>
      <c r="N172" s="51"/>
      <c r="O172" s="98"/>
      <c r="P172" s="98"/>
      <c r="Q172" s="98"/>
      <c r="R172" s="98"/>
      <c r="S172" s="98"/>
      <c r="T172" s="98"/>
      <c r="U172" s="98"/>
      <c r="V172" s="98"/>
    </row>
    <row r="173" customHeight="1" spans="1:22">
      <c r="A173" s="170"/>
      <c r="B173" s="170"/>
      <c r="C173" s="159" t="s">
        <v>529</v>
      </c>
      <c r="D173" s="80" t="s">
        <v>214</v>
      </c>
      <c r="E173" s="80" t="s">
        <v>379</v>
      </c>
      <c r="F173" s="80" t="s">
        <v>473</v>
      </c>
      <c r="G173" s="80" t="s">
        <v>474</v>
      </c>
      <c r="H173" s="51">
        <v>54696</v>
      </c>
      <c r="I173" s="51">
        <v>54696</v>
      </c>
      <c r="J173" s="51">
        <v>54696</v>
      </c>
      <c r="K173" s="51"/>
      <c r="L173" s="51"/>
      <c r="M173" s="51"/>
      <c r="N173" s="51"/>
      <c r="O173" s="98"/>
      <c r="P173" s="98"/>
      <c r="Q173" s="98"/>
      <c r="R173" s="98"/>
      <c r="S173" s="98"/>
      <c r="T173" s="98"/>
      <c r="U173" s="98"/>
      <c r="V173" s="98"/>
    </row>
    <row r="174" customHeight="1" spans="1:22">
      <c r="A174" s="170"/>
      <c r="B174" s="170"/>
      <c r="C174" s="159" t="s">
        <v>529</v>
      </c>
      <c r="D174" s="80" t="s">
        <v>214</v>
      </c>
      <c r="E174" s="80" t="s">
        <v>379</v>
      </c>
      <c r="F174" s="80" t="s">
        <v>476</v>
      </c>
      <c r="G174" s="80" t="s">
        <v>477</v>
      </c>
      <c r="H174" s="51">
        <v>15640</v>
      </c>
      <c r="I174" s="51">
        <v>15640</v>
      </c>
      <c r="J174" s="51">
        <v>15640</v>
      </c>
      <c r="K174" s="51"/>
      <c r="L174" s="51"/>
      <c r="M174" s="51"/>
      <c r="N174" s="51"/>
      <c r="O174" s="98"/>
      <c r="P174" s="98"/>
      <c r="Q174" s="98"/>
      <c r="R174" s="98"/>
      <c r="S174" s="98"/>
      <c r="T174" s="98"/>
      <c r="U174" s="98"/>
      <c r="V174" s="98"/>
    </row>
    <row r="175" customHeight="1" spans="1:22">
      <c r="A175" s="170"/>
      <c r="B175" s="170"/>
      <c r="C175" s="159" t="s">
        <v>529</v>
      </c>
      <c r="D175" s="80" t="s">
        <v>214</v>
      </c>
      <c r="E175" s="80" t="s">
        <v>379</v>
      </c>
      <c r="F175" s="80" t="s">
        <v>530</v>
      </c>
      <c r="G175" s="80" t="s">
        <v>531</v>
      </c>
      <c r="H175" s="51">
        <v>104976</v>
      </c>
      <c r="I175" s="51">
        <v>104976</v>
      </c>
      <c r="J175" s="51">
        <v>104976</v>
      </c>
      <c r="K175" s="51"/>
      <c r="L175" s="51"/>
      <c r="M175" s="51"/>
      <c r="N175" s="51"/>
      <c r="O175" s="98"/>
      <c r="P175" s="98"/>
      <c r="Q175" s="98"/>
      <c r="R175" s="98"/>
      <c r="S175" s="98"/>
      <c r="T175" s="98"/>
      <c r="U175" s="98"/>
      <c r="V175" s="98"/>
    </row>
    <row r="176" customHeight="1" spans="1:22">
      <c r="A176" s="170"/>
      <c r="B176" s="170"/>
      <c r="C176" s="159" t="s">
        <v>529</v>
      </c>
      <c r="D176" s="80" t="s">
        <v>214</v>
      </c>
      <c r="E176" s="80" t="s">
        <v>379</v>
      </c>
      <c r="F176" s="80" t="s">
        <v>530</v>
      </c>
      <c r="G176" s="80" t="s">
        <v>531</v>
      </c>
      <c r="H176" s="51">
        <v>76260</v>
      </c>
      <c r="I176" s="51">
        <v>76260</v>
      </c>
      <c r="J176" s="51">
        <v>76260</v>
      </c>
      <c r="K176" s="51"/>
      <c r="L176" s="51"/>
      <c r="M176" s="51"/>
      <c r="N176" s="51"/>
      <c r="O176" s="98"/>
      <c r="P176" s="98"/>
      <c r="Q176" s="98"/>
      <c r="R176" s="98"/>
      <c r="S176" s="98"/>
      <c r="T176" s="98"/>
      <c r="U176" s="98"/>
      <c r="V176" s="98"/>
    </row>
    <row r="177" customHeight="1" spans="1:22">
      <c r="A177" s="170"/>
      <c r="B177" s="170"/>
      <c r="C177" s="159" t="s">
        <v>529</v>
      </c>
      <c r="D177" s="80" t="s">
        <v>214</v>
      </c>
      <c r="E177" s="80" t="s">
        <v>379</v>
      </c>
      <c r="F177" s="80" t="s">
        <v>530</v>
      </c>
      <c r="G177" s="80" t="s">
        <v>531</v>
      </c>
      <c r="H177" s="51">
        <v>234636</v>
      </c>
      <c r="I177" s="51">
        <v>234636</v>
      </c>
      <c r="J177" s="51">
        <v>234636</v>
      </c>
      <c r="K177" s="51"/>
      <c r="L177" s="51"/>
      <c r="M177" s="51"/>
      <c r="N177" s="51"/>
      <c r="O177" s="98"/>
      <c r="P177" s="98"/>
      <c r="Q177" s="98"/>
      <c r="R177" s="98"/>
      <c r="S177" s="98"/>
      <c r="T177" s="98"/>
      <c r="U177" s="98"/>
      <c r="V177" s="98"/>
    </row>
    <row r="178" customHeight="1" spans="1:22">
      <c r="A178" s="170"/>
      <c r="B178" s="170" t="s">
        <v>478</v>
      </c>
      <c r="C178" s="159"/>
      <c r="D178" s="80"/>
      <c r="E178" s="80"/>
      <c r="F178" s="80"/>
      <c r="G178" s="80"/>
      <c r="H178" s="51">
        <f t="shared" ref="H178:J178" si="28">SUM(H179:H185)</f>
        <v>184159.15</v>
      </c>
      <c r="I178" s="51">
        <f t="shared" si="28"/>
        <v>184159.15</v>
      </c>
      <c r="J178" s="51">
        <f t="shared" si="28"/>
        <v>184159.15</v>
      </c>
      <c r="K178" s="51"/>
      <c r="L178" s="51"/>
      <c r="M178" s="51"/>
      <c r="N178" s="51"/>
      <c r="O178" s="98"/>
      <c r="P178" s="98"/>
      <c r="Q178" s="98"/>
      <c r="R178" s="98"/>
      <c r="S178" s="98"/>
      <c r="T178" s="98"/>
      <c r="U178" s="98"/>
      <c r="V178" s="98"/>
    </row>
    <row r="179" customHeight="1" spans="1:22">
      <c r="A179" s="170"/>
      <c r="B179" s="170"/>
      <c r="C179" s="159" t="s">
        <v>478</v>
      </c>
      <c r="D179" s="80" t="s">
        <v>154</v>
      </c>
      <c r="E179" s="80" t="s">
        <v>411</v>
      </c>
      <c r="F179" s="80" t="s">
        <v>479</v>
      </c>
      <c r="G179" s="80" t="s">
        <v>480</v>
      </c>
      <c r="H179" s="51">
        <v>73745.92</v>
      </c>
      <c r="I179" s="51">
        <v>73745.92</v>
      </c>
      <c r="J179" s="51">
        <v>73745.92</v>
      </c>
      <c r="K179" s="51"/>
      <c r="L179" s="51"/>
      <c r="M179" s="51"/>
      <c r="N179" s="51"/>
      <c r="O179" s="98"/>
      <c r="P179" s="98"/>
      <c r="Q179" s="98"/>
      <c r="R179" s="98"/>
      <c r="S179" s="98"/>
      <c r="T179" s="98"/>
      <c r="U179" s="98"/>
      <c r="V179" s="98"/>
    </row>
    <row r="180" customHeight="1" spans="1:22">
      <c r="A180" s="170"/>
      <c r="B180" s="170"/>
      <c r="C180" s="159" t="s">
        <v>478</v>
      </c>
      <c r="D180" s="80" t="s">
        <v>156</v>
      </c>
      <c r="E180" s="80" t="s">
        <v>413</v>
      </c>
      <c r="F180" s="80" t="s">
        <v>481</v>
      </c>
      <c r="G180" s="80" t="s">
        <v>482</v>
      </c>
      <c r="H180" s="51">
        <v>36872.96</v>
      </c>
      <c r="I180" s="51">
        <v>36872.96</v>
      </c>
      <c r="J180" s="51">
        <v>36872.96</v>
      </c>
      <c r="K180" s="51"/>
      <c r="L180" s="51"/>
      <c r="M180" s="51"/>
      <c r="N180" s="51"/>
      <c r="O180" s="98"/>
      <c r="P180" s="98"/>
      <c r="Q180" s="98"/>
      <c r="R180" s="98"/>
      <c r="S180" s="98"/>
      <c r="T180" s="98"/>
      <c r="U180" s="98"/>
      <c r="V180" s="98"/>
    </row>
    <row r="181" customHeight="1" spans="1:22">
      <c r="A181" s="170"/>
      <c r="B181" s="170"/>
      <c r="C181" s="159" t="s">
        <v>478</v>
      </c>
      <c r="D181" s="80" t="s">
        <v>172</v>
      </c>
      <c r="E181" s="80" t="s">
        <v>423</v>
      </c>
      <c r="F181" s="80" t="s">
        <v>483</v>
      </c>
      <c r="G181" s="80" t="s">
        <v>484</v>
      </c>
      <c r="H181" s="51">
        <v>46091.2</v>
      </c>
      <c r="I181" s="51">
        <v>46091.2</v>
      </c>
      <c r="J181" s="51">
        <v>46091.2</v>
      </c>
      <c r="K181" s="51"/>
      <c r="L181" s="51"/>
      <c r="M181" s="51"/>
      <c r="N181" s="51"/>
      <c r="O181" s="98"/>
      <c r="P181" s="98"/>
      <c r="Q181" s="98"/>
      <c r="R181" s="98"/>
      <c r="S181" s="98"/>
      <c r="T181" s="98"/>
      <c r="U181" s="98"/>
      <c r="V181" s="98"/>
    </row>
    <row r="182" customHeight="1" spans="1:22">
      <c r="A182" s="170"/>
      <c r="B182" s="170"/>
      <c r="C182" s="159" t="s">
        <v>478</v>
      </c>
      <c r="D182" s="80" t="s">
        <v>174</v>
      </c>
      <c r="E182" s="80" t="s">
        <v>425</v>
      </c>
      <c r="F182" s="80" t="s">
        <v>485</v>
      </c>
      <c r="G182" s="80" t="s">
        <v>486</v>
      </c>
      <c r="H182" s="51">
        <v>23045.6</v>
      </c>
      <c r="I182" s="51">
        <v>23045.6</v>
      </c>
      <c r="J182" s="51">
        <v>23045.6</v>
      </c>
      <c r="K182" s="51"/>
      <c r="L182" s="51"/>
      <c r="M182" s="51"/>
      <c r="N182" s="51"/>
      <c r="O182" s="98"/>
      <c r="P182" s="98"/>
      <c r="Q182" s="98"/>
      <c r="R182" s="98"/>
      <c r="S182" s="98"/>
      <c r="T182" s="98"/>
      <c r="U182" s="98"/>
      <c r="V182" s="98"/>
    </row>
    <row r="183" customHeight="1" spans="1:22">
      <c r="A183" s="170"/>
      <c r="B183" s="170"/>
      <c r="C183" s="159" t="s">
        <v>478</v>
      </c>
      <c r="D183" s="80" t="s">
        <v>214</v>
      </c>
      <c r="E183" s="80" t="s">
        <v>379</v>
      </c>
      <c r="F183" s="80" t="s">
        <v>487</v>
      </c>
      <c r="G183" s="80" t="s">
        <v>488</v>
      </c>
      <c r="H183" s="51">
        <v>460.91</v>
      </c>
      <c r="I183" s="51">
        <v>460.91</v>
      </c>
      <c r="J183" s="51">
        <v>460.91</v>
      </c>
      <c r="K183" s="51"/>
      <c r="L183" s="51"/>
      <c r="M183" s="51"/>
      <c r="N183" s="51"/>
      <c r="O183" s="98"/>
      <c r="P183" s="98"/>
      <c r="Q183" s="98"/>
      <c r="R183" s="98"/>
      <c r="S183" s="98"/>
      <c r="T183" s="98"/>
      <c r="U183" s="98"/>
      <c r="V183" s="98"/>
    </row>
    <row r="184" customHeight="1" spans="1:22">
      <c r="A184" s="170"/>
      <c r="B184" s="170"/>
      <c r="C184" s="159" t="s">
        <v>478</v>
      </c>
      <c r="D184" s="80" t="s">
        <v>172</v>
      </c>
      <c r="E184" s="80" t="s">
        <v>423</v>
      </c>
      <c r="F184" s="80" t="s">
        <v>487</v>
      </c>
      <c r="G184" s="80" t="s">
        <v>488</v>
      </c>
      <c r="H184" s="51">
        <v>2304.56</v>
      </c>
      <c r="I184" s="51">
        <v>2304.56</v>
      </c>
      <c r="J184" s="51">
        <v>2304.56</v>
      </c>
      <c r="K184" s="51"/>
      <c r="L184" s="51"/>
      <c r="M184" s="51"/>
      <c r="N184" s="51"/>
      <c r="O184" s="98"/>
      <c r="P184" s="98"/>
      <c r="Q184" s="98"/>
      <c r="R184" s="98"/>
      <c r="S184" s="98"/>
      <c r="T184" s="98"/>
      <c r="U184" s="98"/>
      <c r="V184" s="98"/>
    </row>
    <row r="185" customHeight="1" spans="1:22">
      <c r="A185" s="170"/>
      <c r="B185" s="170"/>
      <c r="C185" s="159" t="s">
        <v>478</v>
      </c>
      <c r="D185" s="80" t="s">
        <v>172</v>
      </c>
      <c r="E185" s="80" t="s">
        <v>423</v>
      </c>
      <c r="F185" s="80" t="s">
        <v>487</v>
      </c>
      <c r="G185" s="80" t="s">
        <v>488</v>
      </c>
      <c r="H185" s="51">
        <v>1638</v>
      </c>
      <c r="I185" s="51">
        <v>1638</v>
      </c>
      <c r="J185" s="51">
        <v>1638</v>
      </c>
      <c r="K185" s="51"/>
      <c r="L185" s="51"/>
      <c r="M185" s="51"/>
      <c r="N185" s="51"/>
      <c r="O185" s="98"/>
      <c r="P185" s="98"/>
      <c r="Q185" s="98"/>
      <c r="R185" s="98"/>
      <c r="S185" s="98"/>
      <c r="T185" s="98"/>
      <c r="U185" s="98"/>
      <c r="V185" s="98"/>
    </row>
    <row r="186" customHeight="1" spans="1:22">
      <c r="A186" s="170"/>
      <c r="B186" s="170" t="s">
        <v>445</v>
      </c>
      <c r="C186" s="159"/>
      <c r="D186" s="80"/>
      <c r="E186" s="80"/>
      <c r="F186" s="80"/>
      <c r="G186" s="80"/>
      <c r="H186" s="51">
        <v>55309.44</v>
      </c>
      <c r="I186" s="51">
        <v>55309.44</v>
      </c>
      <c r="J186" s="51">
        <v>55309.44</v>
      </c>
      <c r="K186" s="51"/>
      <c r="L186" s="51"/>
      <c r="M186" s="51"/>
      <c r="N186" s="51"/>
      <c r="O186" s="98"/>
      <c r="P186" s="98"/>
      <c r="Q186" s="98"/>
      <c r="R186" s="98"/>
      <c r="S186" s="98"/>
      <c r="T186" s="98"/>
      <c r="U186" s="98"/>
      <c r="V186" s="98"/>
    </row>
    <row r="187" customHeight="1" spans="1:22">
      <c r="A187" s="170"/>
      <c r="B187" s="170"/>
      <c r="C187" s="159" t="s">
        <v>445</v>
      </c>
      <c r="D187" s="80" t="s">
        <v>208</v>
      </c>
      <c r="E187" s="80" t="s">
        <v>445</v>
      </c>
      <c r="F187" s="80" t="s">
        <v>489</v>
      </c>
      <c r="G187" s="80" t="s">
        <v>445</v>
      </c>
      <c r="H187" s="51">
        <v>55309.44</v>
      </c>
      <c r="I187" s="51">
        <v>55309.44</v>
      </c>
      <c r="J187" s="51">
        <v>55309.44</v>
      </c>
      <c r="K187" s="51"/>
      <c r="L187" s="51"/>
      <c r="M187" s="51"/>
      <c r="N187" s="51"/>
      <c r="O187" s="98"/>
      <c r="P187" s="98"/>
      <c r="Q187" s="98"/>
      <c r="R187" s="98"/>
      <c r="S187" s="98"/>
      <c r="T187" s="98"/>
      <c r="U187" s="98"/>
      <c r="V187" s="98"/>
    </row>
    <row r="188" customHeight="1" spans="1:22">
      <c r="A188" s="170"/>
      <c r="B188" s="170" t="s">
        <v>490</v>
      </c>
      <c r="C188" s="159"/>
      <c r="D188" s="80"/>
      <c r="E188" s="80"/>
      <c r="F188" s="80"/>
      <c r="G188" s="80"/>
      <c r="H188" s="51">
        <v>347184</v>
      </c>
      <c r="I188" s="51">
        <v>347184</v>
      </c>
      <c r="J188" s="51">
        <v>347184</v>
      </c>
      <c r="K188" s="51"/>
      <c r="L188" s="51"/>
      <c r="M188" s="51"/>
      <c r="N188" s="51"/>
      <c r="O188" s="98"/>
      <c r="P188" s="98"/>
      <c r="Q188" s="98"/>
      <c r="R188" s="98"/>
      <c r="S188" s="98"/>
      <c r="T188" s="98"/>
      <c r="U188" s="98"/>
      <c r="V188" s="98"/>
    </row>
    <row r="189" customHeight="1" spans="1:22">
      <c r="A189" s="170"/>
      <c r="B189" s="170"/>
      <c r="C189" s="159" t="s">
        <v>491</v>
      </c>
      <c r="D189" s="80" t="s">
        <v>217</v>
      </c>
      <c r="E189" s="80" t="s">
        <v>451</v>
      </c>
      <c r="F189" s="80" t="s">
        <v>492</v>
      </c>
      <c r="G189" s="80" t="s">
        <v>490</v>
      </c>
      <c r="H189" s="51">
        <v>347184</v>
      </c>
      <c r="I189" s="51">
        <v>347184</v>
      </c>
      <c r="J189" s="51">
        <v>347184</v>
      </c>
      <c r="K189" s="51"/>
      <c r="L189" s="51"/>
      <c r="M189" s="51"/>
      <c r="N189" s="51"/>
      <c r="O189" s="98"/>
      <c r="P189" s="98"/>
      <c r="Q189" s="98"/>
      <c r="R189" s="98"/>
      <c r="S189" s="98"/>
      <c r="T189" s="98"/>
      <c r="U189" s="98"/>
      <c r="V189" s="98"/>
    </row>
    <row r="190" customHeight="1" spans="1:22">
      <c r="A190" s="170"/>
      <c r="B190" s="170" t="s">
        <v>493</v>
      </c>
      <c r="C190" s="159"/>
      <c r="D190" s="80"/>
      <c r="E190" s="80"/>
      <c r="F190" s="80"/>
      <c r="G190" s="80"/>
      <c r="H190" s="51">
        <f t="shared" ref="H190:J190" si="29">SUM(H191:H197)</f>
        <v>96540</v>
      </c>
      <c r="I190" s="51">
        <f t="shared" si="29"/>
        <v>96540</v>
      </c>
      <c r="J190" s="51">
        <f t="shared" si="29"/>
        <v>96540</v>
      </c>
      <c r="K190" s="51"/>
      <c r="L190" s="51"/>
      <c r="M190" s="51"/>
      <c r="N190" s="51"/>
      <c r="O190" s="98"/>
      <c r="P190" s="98"/>
      <c r="Q190" s="98"/>
      <c r="R190" s="98"/>
      <c r="S190" s="98"/>
      <c r="T190" s="98"/>
      <c r="U190" s="98"/>
      <c r="V190" s="98"/>
    </row>
    <row r="191" customHeight="1" spans="1:22">
      <c r="A191" s="170"/>
      <c r="B191" s="170"/>
      <c r="C191" s="159" t="s">
        <v>494</v>
      </c>
      <c r="D191" s="80" t="s">
        <v>214</v>
      </c>
      <c r="E191" s="80" t="s">
        <v>379</v>
      </c>
      <c r="F191" s="80" t="s">
        <v>497</v>
      </c>
      <c r="G191" s="80" t="s">
        <v>498</v>
      </c>
      <c r="H191" s="51">
        <v>15080</v>
      </c>
      <c r="I191" s="51">
        <v>15080</v>
      </c>
      <c r="J191" s="51">
        <v>15080</v>
      </c>
      <c r="K191" s="51"/>
      <c r="L191" s="51"/>
      <c r="M191" s="51"/>
      <c r="N191" s="51"/>
      <c r="O191" s="98"/>
      <c r="P191" s="98"/>
      <c r="Q191" s="98"/>
      <c r="R191" s="98"/>
      <c r="S191" s="98"/>
      <c r="T191" s="98"/>
      <c r="U191" s="98"/>
      <c r="V191" s="98"/>
    </row>
    <row r="192" customHeight="1" spans="1:22">
      <c r="A192" s="170"/>
      <c r="B192" s="170"/>
      <c r="C192" s="159" t="s">
        <v>494</v>
      </c>
      <c r="D192" s="80" t="s">
        <v>214</v>
      </c>
      <c r="E192" s="80" t="s">
        <v>379</v>
      </c>
      <c r="F192" s="80" t="s">
        <v>499</v>
      </c>
      <c r="G192" s="80" t="s">
        <v>500</v>
      </c>
      <c r="H192" s="51">
        <v>500</v>
      </c>
      <c r="I192" s="51">
        <v>500</v>
      </c>
      <c r="J192" s="51">
        <v>500</v>
      </c>
      <c r="K192" s="51"/>
      <c r="L192" s="51"/>
      <c r="M192" s="51"/>
      <c r="N192" s="51"/>
      <c r="O192" s="98"/>
      <c r="P192" s="98"/>
      <c r="Q192" s="98"/>
      <c r="R192" s="98"/>
      <c r="S192" s="98"/>
      <c r="T192" s="98"/>
      <c r="U192" s="98"/>
      <c r="V192" s="98"/>
    </row>
    <row r="193" customHeight="1" spans="1:22">
      <c r="A193" s="170"/>
      <c r="B193" s="170"/>
      <c r="C193" s="159" t="s">
        <v>494</v>
      </c>
      <c r="D193" s="80" t="s">
        <v>214</v>
      </c>
      <c r="E193" s="80" t="s">
        <v>379</v>
      </c>
      <c r="F193" s="80" t="s">
        <v>503</v>
      </c>
      <c r="G193" s="80" t="s">
        <v>504</v>
      </c>
      <c r="H193" s="51">
        <v>1000</v>
      </c>
      <c r="I193" s="51">
        <v>1000</v>
      </c>
      <c r="J193" s="51">
        <v>1000</v>
      </c>
      <c r="K193" s="51"/>
      <c r="L193" s="51"/>
      <c r="M193" s="51"/>
      <c r="N193" s="51"/>
      <c r="O193" s="98"/>
      <c r="P193" s="98"/>
      <c r="Q193" s="98"/>
      <c r="R193" s="98"/>
      <c r="S193" s="98"/>
      <c r="T193" s="98"/>
      <c r="U193" s="98"/>
      <c r="V193" s="98"/>
    </row>
    <row r="194" customHeight="1" spans="1:22">
      <c r="A194" s="170"/>
      <c r="B194" s="170"/>
      <c r="C194" s="159" t="s">
        <v>494</v>
      </c>
      <c r="D194" s="80" t="s">
        <v>214</v>
      </c>
      <c r="E194" s="80" t="s">
        <v>379</v>
      </c>
      <c r="F194" s="80" t="s">
        <v>501</v>
      </c>
      <c r="G194" s="80" t="s">
        <v>502</v>
      </c>
      <c r="H194" s="51">
        <v>5000</v>
      </c>
      <c r="I194" s="51">
        <v>5000</v>
      </c>
      <c r="J194" s="51">
        <v>5000</v>
      </c>
      <c r="K194" s="51"/>
      <c r="L194" s="51"/>
      <c r="M194" s="51"/>
      <c r="N194" s="51"/>
      <c r="O194" s="98"/>
      <c r="P194" s="98"/>
      <c r="Q194" s="98"/>
      <c r="R194" s="98"/>
      <c r="S194" s="98"/>
      <c r="T194" s="98"/>
      <c r="U194" s="98"/>
      <c r="V194" s="98"/>
    </row>
    <row r="195" customHeight="1" spans="1:22">
      <c r="A195" s="170"/>
      <c r="B195" s="170"/>
      <c r="C195" s="159" t="s">
        <v>494</v>
      </c>
      <c r="D195" s="80" t="s">
        <v>214</v>
      </c>
      <c r="E195" s="80" t="s">
        <v>379</v>
      </c>
      <c r="F195" s="80" t="s">
        <v>517</v>
      </c>
      <c r="G195" s="80" t="s">
        <v>518</v>
      </c>
      <c r="H195" s="51">
        <v>20000</v>
      </c>
      <c r="I195" s="51">
        <v>20000</v>
      </c>
      <c r="J195" s="51">
        <v>20000</v>
      </c>
      <c r="K195" s="51"/>
      <c r="L195" s="51"/>
      <c r="M195" s="51"/>
      <c r="N195" s="51"/>
      <c r="O195" s="98"/>
      <c r="P195" s="98"/>
      <c r="Q195" s="98"/>
      <c r="R195" s="98"/>
      <c r="S195" s="98"/>
      <c r="T195" s="98"/>
      <c r="U195" s="98"/>
      <c r="V195" s="98"/>
    </row>
    <row r="196" customHeight="1" spans="1:22">
      <c r="A196" s="170"/>
      <c r="B196" s="170"/>
      <c r="C196" s="159" t="s">
        <v>538</v>
      </c>
      <c r="D196" s="80" t="s">
        <v>217</v>
      </c>
      <c r="E196" s="80" t="s">
        <v>451</v>
      </c>
      <c r="F196" s="80" t="s">
        <v>497</v>
      </c>
      <c r="G196" s="80" t="s">
        <v>498</v>
      </c>
      <c r="H196" s="51">
        <v>23460</v>
      </c>
      <c r="I196" s="51">
        <v>23460</v>
      </c>
      <c r="J196" s="51">
        <v>23460</v>
      </c>
      <c r="K196" s="51"/>
      <c r="L196" s="51"/>
      <c r="M196" s="51"/>
      <c r="N196" s="51"/>
      <c r="O196" s="98"/>
      <c r="P196" s="98"/>
      <c r="Q196" s="98"/>
      <c r="R196" s="98"/>
      <c r="S196" s="98"/>
      <c r="T196" s="98"/>
      <c r="U196" s="98"/>
      <c r="V196" s="98"/>
    </row>
    <row r="197" customHeight="1" spans="1:22">
      <c r="A197" s="170"/>
      <c r="B197" s="170"/>
      <c r="C197" s="159" t="s">
        <v>538</v>
      </c>
      <c r="D197" s="80" t="s">
        <v>217</v>
      </c>
      <c r="E197" s="80" t="s">
        <v>451</v>
      </c>
      <c r="F197" s="80" t="s">
        <v>517</v>
      </c>
      <c r="G197" s="80" t="s">
        <v>518</v>
      </c>
      <c r="H197" s="51">
        <v>31500</v>
      </c>
      <c r="I197" s="51">
        <v>31500</v>
      </c>
      <c r="J197" s="51">
        <v>31500</v>
      </c>
      <c r="K197" s="51"/>
      <c r="L197" s="51"/>
      <c r="M197" s="51"/>
      <c r="N197" s="51"/>
      <c r="O197" s="98"/>
      <c r="P197" s="98"/>
      <c r="Q197" s="98"/>
      <c r="R197" s="98"/>
      <c r="S197" s="98"/>
      <c r="T197" s="98"/>
      <c r="U197" s="98"/>
      <c r="V197" s="98"/>
    </row>
    <row r="198" customHeight="1" spans="1:22">
      <c r="A198" s="170"/>
      <c r="B198" s="170" t="s">
        <v>508</v>
      </c>
      <c r="C198" s="159"/>
      <c r="D198" s="80"/>
      <c r="E198" s="80"/>
      <c r="F198" s="80"/>
      <c r="G198" s="80"/>
      <c r="H198" s="51">
        <v>12564.96</v>
      </c>
      <c r="I198" s="51">
        <v>12564.96</v>
      </c>
      <c r="J198" s="51">
        <v>12564.96</v>
      </c>
      <c r="K198" s="51"/>
      <c r="L198" s="51"/>
      <c r="M198" s="51"/>
      <c r="N198" s="51"/>
      <c r="O198" s="98"/>
      <c r="P198" s="98"/>
      <c r="Q198" s="98"/>
      <c r="R198" s="98"/>
      <c r="S198" s="98"/>
      <c r="T198" s="98"/>
      <c r="U198" s="98"/>
      <c r="V198" s="98"/>
    </row>
    <row r="199" customHeight="1" spans="1:22">
      <c r="A199" s="170"/>
      <c r="B199" s="170"/>
      <c r="C199" s="159" t="s">
        <v>508</v>
      </c>
      <c r="D199" s="80" t="s">
        <v>214</v>
      </c>
      <c r="E199" s="80" t="s">
        <v>379</v>
      </c>
      <c r="F199" s="80" t="s">
        <v>509</v>
      </c>
      <c r="G199" s="80" t="s">
        <v>508</v>
      </c>
      <c r="H199" s="51">
        <v>12564.96</v>
      </c>
      <c r="I199" s="51">
        <v>12564.96</v>
      </c>
      <c r="J199" s="51">
        <v>12564.96</v>
      </c>
      <c r="K199" s="51"/>
      <c r="L199" s="51"/>
      <c r="M199" s="51"/>
      <c r="N199" s="51"/>
      <c r="O199" s="98"/>
      <c r="P199" s="98"/>
      <c r="Q199" s="98"/>
      <c r="R199" s="98"/>
      <c r="S199" s="98"/>
      <c r="T199" s="98"/>
      <c r="U199" s="98"/>
      <c r="V199" s="98"/>
    </row>
    <row r="200" customHeight="1" spans="1:22">
      <c r="A200" s="170"/>
      <c r="B200" s="170" t="s">
        <v>493</v>
      </c>
      <c r="C200" s="159"/>
      <c r="D200" s="80"/>
      <c r="E200" s="80"/>
      <c r="F200" s="80"/>
      <c r="G200" s="80"/>
      <c r="H200" s="51">
        <v>144</v>
      </c>
      <c r="I200" s="51">
        <v>144</v>
      </c>
      <c r="J200" s="51">
        <v>144</v>
      </c>
      <c r="K200" s="51"/>
      <c r="L200" s="51"/>
      <c r="M200" s="51"/>
      <c r="N200" s="51"/>
      <c r="O200" s="98"/>
      <c r="P200" s="98"/>
      <c r="Q200" s="98"/>
      <c r="R200" s="98"/>
      <c r="S200" s="98"/>
      <c r="T200" s="98"/>
      <c r="U200" s="98"/>
      <c r="V200" s="98"/>
    </row>
    <row r="201" customHeight="1" spans="1:22">
      <c r="A201" s="170"/>
      <c r="B201" s="170"/>
      <c r="C201" s="159" t="s">
        <v>510</v>
      </c>
      <c r="D201" s="80" t="s">
        <v>214</v>
      </c>
      <c r="E201" s="80" t="s">
        <v>379</v>
      </c>
      <c r="F201" s="80" t="s">
        <v>511</v>
      </c>
      <c r="G201" s="80" t="s">
        <v>510</v>
      </c>
      <c r="H201" s="51">
        <v>144</v>
      </c>
      <c r="I201" s="51">
        <v>144</v>
      </c>
      <c r="J201" s="51">
        <v>144</v>
      </c>
      <c r="K201" s="51"/>
      <c r="L201" s="51"/>
      <c r="M201" s="51"/>
      <c r="N201" s="51"/>
      <c r="O201" s="98"/>
      <c r="P201" s="98"/>
      <c r="Q201" s="98"/>
      <c r="R201" s="98"/>
      <c r="S201" s="98"/>
      <c r="T201" s="98"/>
      <c r="U201" s="98"/>
      <c r="V201" s="98"/>
    </row>
    <row r="202" customHeight="1" spans="1:22">
      <c r="A202" s="153" t="s">
        <v>58</v>
      </c>
      <c r="B202" s="153"/>
      <c r="C202" s="80"/>
      <c r="D202" s="80"/>
      <c r="E202" s="80"/>
      <c r="F202" s="80"/>
      <c r="G202" s="80"/>
      <c r="H202" s="51">
        <v>881664.58</v>
      </c>
      <c r="I202" s="51">
        <v>881664.58</v>
      </c>
      <c r="J202" s="51">
        <v>881664.58</v>
      </c>
      <c r="K202" s="51"/>
      <c r="L202" s="51"/>
      <c r="M202" s="51"/>
      <c r="N202" s="51"/>
      <c r="O202" s="98"/>
      <c r="P202" s="98"/>
      <c r="Q202" s="98"/>
      <c r="R202" s="98"/>
      <c r="S202" s="98"/>
      <c r="T202" s="98"/>
      <c r="U202" s="98"/>
      <c r="V202" s="98"/>
    </row>
    <row r="203" customHeight="1" spans="1:22">
      <c r="A203" s="153"/>
      <c r="B203" s="152" t="s">
        <v>529</v>
      </c>
      <c r="C203" s="80"/>
      <c r="D203" s="80"/>
      <c r="E203" s="80"/>
      <c r="F203" s="80"/>
      <c r="G203" s="80"/>
      <c r="H203" s="51">
        <f t="shared" ref="H203:J203" si="30">SUM(H204:H209)</f>
        <v>603312</v>
      </c>
      <c r="I203" s="51">
        <f t="shared" si="30"/>
        <v>603312</v>
      </c>
      <c r="J203" s="51">
        <f t="shared" si="30"/>
        <v>603312</v>
      </c>
      <c r="K203" s="51"/>
      <c r="L203" s="51"/>
      <c r="M203" s="51"/>
      <c r="N203" s="51"/>
      <c r="O203" s="98"/>
      <c r="P203" s="98"/>
      <c r="Q203" s="98"/>
      <c r="R203" s="98"/>
      <c r="S203" s="98"/>
      <c r="T203" s="98"/>
      <c r="U203" s="98"/>
      <c r="V203" s="98"/>
    </row>
    <row r="204" customHeight="1" spans="1:22">
      <c r="A204" s="153"/>
      <c r="B204" s="153"/>
      <c r="C204" s="80" t="s">
        <v>529</v>
      </c>
      <c r="D204" s="80" t="s">
        <v>139</v>
      </c>
      <c r="E204" s="80" t="s">
        <v>400</v>
      </c>
      <c r="F204" s="80" t="s">
        <v>471</v>
      </c>
      <c r="G204" s="80" t="s">
        <v>472</v>
      </c>
      <c r="H204" s="51">
        <v>179712</v>
      </c>
      <c r="I204" s="51">
        <v>179712</v>
      </c>
      <c r="J204" s="51">
        <v>179712</v>
      </c>
      <c r="K204" s="51"/>
      <c r="L204" s="51"/>
      <c r="M204" s="51"/>
      <c r="N204" s="51"/>
      <c r="O204" s="98"/>
      <c r="P204" s="98"/>
      <c r="Q204" s="98"/>
      <c r="R204" s="98"/>
      <c r="S204" s="98"/>
      <c r="T204" s="98"/>
      <c r="U204" s="98"/>
      <c r="V204" s="98"/>
    </row>
    <row r="205" customHeight="1" spans="1:22">
      <c r="A205" s="153"/>
      <c r="B205" s="153"/>
      <c r="C205" s="80" t="s">
        <v>529</v>
      </c>
      <c r="D205" s="80" t="s">
        <v>139</v>
      </c>
      <c r="E205" s="80" t="s">
        <v>400</v>
      </c>
      <c r="F205" s="80" t="s">
        <v>473</v>
      </c>
      <c r="G205" s="80" t="s">
        <v>474</v>
      </c>
      <c r="H205" s="51">
        <v>51360</v>
      </c>
      <c r="I205" s="51">
        <v>51360</v>
      </c>
      <c r="J205" s="51">
        <v>51360</v>
      </c>
      <c r="K205" s="51"/>
      <c r="L205" s="51"/>
      <c r="M205" s="51"/>
      <c r="N205" s="51"/>
      <c r="O205" s="98"/>
      <c r="P205" s="98"/>
      <c r="Q205" s="98"/>
      <c r="R205" s="98"/>
      <c r="S205" s="98"/>
      <c r="T205" s="98"/>
      <c r="U205" s="98"/>
      <c r="V205" s="98"/>
    </row>
    <row r="206" customHeight="1" spans="1:22">
      <c r="A206" s="153"/>
      <c r="B206" s="153"/>
      <c r="C206" s="80" t="s">
        <v>529</v>
      </c>
      <c r="D206" s="80" t="s">
        <v>139</v>
      </c>
      <c r="E206" s="80" t="s">
        <v>400</v>
      </c>
      <c r="F206" s="80" t="s">
        <v>476</v>
      </c>
      <c r="G206" s="80" t="s">
        <v>477</v>
      </c>
      <c r="H206" s="51">
        <v>14976</v>
      </c>
      <c r="I206" s="51">
        <v>14976</v>
      </c>
      <c r="J206" s="51">
        <v>14976</v>
      </c>
      <c r="K206" s="51"/>
      <c r="L206" s="51"/>
      <c r="M206" s="51"/>
      <c r="N206" s="51"/>
      <c r="O206" s="98"/>
      <c r="P206" s="98"/>
      <c r="Q206" s="98"/>
      <c r="R206" s="98"/>
      <c r="S206" s="98"/>
      <c r="T206" s="98"/>
      <c r="U206" s="98"/>
      <c r="V206" s="98"/>
    </row>
    <row r="207" customHeight="1" spans="1:22">
      <c r="A207" s="153"/>
      <c r="B207" s="153"/>
      <c r="C207" s="80" t="s">
        <v>529</v>
      </c>
      <c r="D207" s="80" t="s">
        <v>139</v>
      </c>
      <c r="E207" s="80" t="s">
        <v>400</v>
      </c>
      <c r="F207" s="80" t="s">
        <v>530</v>
      </c>
      <c r="G207" s="80" t="s">
        <v>531</v>
      </c>
      <c r="H207" s="51">
        <v>87480</v>
      </c>
      <c r="I207" s="51">
        <v>87480</v>
      </c>
      <c r="J207" s="51">
        <v>87480</v>
      </c>
      <c r="K207" s="51"/>
      <c r="L207" s="51"/>
      <c r="M207" s="51"/>
      <c r="N207" s="51"/>
      <c r="O207" s="98"/>
      <c r="P207" s="98"/>
      <c r="Q207" s="98"/>
      <c r="R207" s="98"/>
      <c r="S207" s="98"/>
      <c r="T207" s="98"/>
      <c r="U207" s="98"/>
      <c r="V207" s="98"/>
    </row>
    <row r="208" customHeight="1" spans="1:22">
      <c r="A208" s="153"/>
      <c r="B208" s="153"/>
      <c r="C208" s="80" t="s">
        <v>529</v>
      </c>
      <c r="D208" s="80" t="s">
        <v>139</v>
      </c>
      <c r="E208" s="80" t="s">
        <v>400</v>
      </c>
      <c r="F208" s="80" t="s">
        <v>530</v>
      </c>
      <c r="G208" s="80" t="s">
        <v>531</v>
      </c>
      <c r="H208" s="51">
        <v>66060</v>
      </c>
      <c r="I208" s="51">
        <v>66060</v>
      </c>
      <c r="J208" s="51">
        <v>66060</v>
      </c>
      <c r="K208" s="51"/>
      <c r="L208" s="51"/>
      <c r="M208" s="51"/>
      <c r="N208" s="51"/>
      <c r="O208" s="98"/>
      <c r="P208" s="98"/>
      <c r="Q208" s="98"/>
      <c r="R208" s="98"/>
      <c r="S208" s="98"/>
      <c r="T208" s="98"/>
      <c r="U208" s="98"/>
      <c r="V208" s="98"/>
    </row>
    <row r="209" customHeight="1" spans="1:22">
      <c r="A209" s="153"/>
      <c r="B209" s="154"/>
      <c r="C209" s="80" t="s">
        <v>529</v>
      </c>
      <c r="D209" s="80" t="s">
        <v>139</v>
      </c>
      <c r="E209" s="80" t="s">
        <v>400</v>
      </c>
      <c r="F209" s="80" t="s">
        <v>530</v>
      </c>
      <c r="G209" s="80" t="s">
        <v>531</v>
      </c>
      <c r="H209" s="51">
        <v>203724</v>
      </c>
      <c r="I209" s="51">
        <v>203724</v>
      </c>
      <c r="J209" s="51">
        <v>203724</v>
      </c>
      <c r="K209" s="51"/>
      <c r="L209" s="51"/>
      <c r="M209" s="51"/>
      <c r="N209" s="51"/>
      <c r="O209" s="98"/>
      <c r="P209" s="98"/>
      <c r="Q209" s="98"/>
      <c r="R209" s="98"/>
      <c r="S209" s="98"/>
      <c r="T209" s="98"/>
      <c r="U209" s="98"/>
      <c r="V209" s="98"/>
    </row>
    <row r="210" customHeight="1" spans="1:22">
      <c r="A210" s="153"/>
      <c r="B210" s="153" t="s">
        <v>478</v>
      </c>
      <c r="C210" s="80"/>
      <c r="D210" s="80"/>
      <c r="E210" s="80"/>
      <c r="F210" s="80"/>
      <c r="G210" s="80"/>
      <c r="H210" s="51">
        <f t="shared" ref="H210:J210" si="31">SUM(H211:H218)</f>
        <v>180466.02</v>
      </c>
      <c r="I210" s="51">
        <f t="shared" si="31"/>
        <v>180466.02</v>
      </c>
      <c r="J210" s="51">
        <f t="shared" si="31"/>
        <v>180466.02</v>
      </c>
      <c r="K210" s="51"/>
      <c r="L210" s="51"/>
      <c r="M210" s="51"/>
      <c r="N210" s="51"/>
      <c r="O210" s="98"/>
      <c r="P210" s="98"/>
      <c r="Q210" s="98"/>
      <c r="R210" s="98"/>
      <c r="S210" s="98"/>
      <c r="T210" s="98"/>
      <c r="U210" s="98"/>
      <c r="V210" s="98"/>
    </row>
    <row r="211" customHeight="1" spans="1:22">
      <c r="A211" s="153"/>
      <c r="B211" s="153"/>
      <c r="C211" s="80" t="s">
        <v>478</v>
      </c>
      <c r="D211" s="80" t="s">
        <v>154</v>
      </c>
      <c r="E211" s="80" t="s">
        <v>411</v>
      </c>
      <c r="F211" s="80" t="s">
        <v>479</v>
      </c>
      <c r="G211" s="80" t="s">
        <v>480</v>
      </c>
      <c r="H211" s="51">
        <v>68133.12</v>
      </c>
      <c r="I211" s="51">
        <v>68133.12</v>
      </c>
      <c r="J211" s="51">
        <v>68133.12</v>
      </c>
      <c r="K211" s="51"/>
      <c r="L211" s="51"/>
      <c r="M211" s="51"/>
      <c r="N211" s="51"/>
      <c r="O211" s="98"/>
      <c r="P211" s="98"/>
      <c r="Q211" s="98"/>
      <c r="R211" s="98"/>
      <c r="S211" s="98"/>
      <c r="T211" s="98"/>
      <c r="U211" s="98"/>
      <c r="V211" s="98"/>
    </row>
    <row r="212" customHeight="1" spans="1:22">
      <c r="A212" s="153"/>
      <c r="B212" s="153"/>
      <c r="C212" s="80" t="s">
        <v>478</v>
      </c>
      <c r="D212" s="80" t="s">
        <v>156</v>
      </c>
      <c r="E212" s="80" t="s">
        <v>413</v>
      </c>
      <c r="F212" s="80" t="s">
        <v>481</v>
      </c>
      <c r="G212" s="80" t="s">
        <v>482</v>
      </c>
      <c r="H212" s="51">
        <v>34066.56</v>
      </c>
      <c r="I212" s="51">
        <v>34066.56</v>
      </c>
      <c r="J212" s="51">
        <v>34066.56</v>
      </c>
      <c r="K212" s="51"/>
      <c r="L212" s="51"/>
      <c r="M212" s="51"/>
      <c r="N212" s="51"/>
      <c r="O212" s="98"/>
      <c r="P212" s="98"/>
      <c r="Q212" s="98"/>
      <c r="R212" s="98"/>
      <c r="S212" s="98"/>
      <c r="T212" s="98"/>
      <c r="U212" s="98"/>
      <c r="V212" s="98"/>
    </row>
    <row r="213" customHeight="1" spans="1:22">
      <c r="A213" s="153"/>
      <c r="B213" s="153"/>
      <c r="C213" s="80" t="s">
        <v>478</v>
      </c>
      <c r="D213" s="80" t="s">
        <v>172</v>
      </c>
      <c r="E213" s="80" t="s">
        <v>423</v>
      </c>
      <c r="F213" s="80" t="s">
        <v>483</v>
      </c>
      <c r="G213" s="80" t="s">
        <v>484</v>
      </c>
      <c r="H213" s="51">
        <v>42583.2</v>
      </c>
      <c r="I213" s="51">
        <v>42583.2</v>
      </c>
      <c r="J213" s="51">
        <v>42583.2</v>
      </c>
      <c r="K213" s="51"/>
      <c r="L213" s="51"/>
      <c r="M213" s="51"/>
      <c r="N213" s="51"/>
      <c r="O213" s="98"/>
      <c r="P213" s="98"/>
      <c r="Q213" s="98"/>
      <c r="R213" s="98"/>
      <c r="S213" s="98"/>
      <c r="T213" s="98"/>
      <c r="U213" s="98"/>
      <c r="V213" s="98"/>
    </row>
    <row r="214" customHeight="1" spans="1:22">
      <c r="A214" s="153"/>
      <c r="B214" s="153"/>
      <c r="C214" s="80" t="s">
        <v>478</v>
      </c>
      <c r="D214" s="80" t="s">
        <v>174</v>
      </c>
      <c r="E214" s="80" t="s">
        <v>425</v>
      </c>
      <c r="F214" s="80" t="s">
        <v>485</v>
      </c>
      <c r="G214" s="80" t="s">
        <v>486</v>
      </c>
      <c r="H214" s="51">
        <v>9652.55</v>
      </c>
      <c r="I214" s="51">
        <v>9652.55</v>
      </c>
      <c r="J214" s="51">
        <v>9652.55</v>
      </c>
      <c r="K214" s="51"/>
      <c r="L214" s="51"/>
      <c r="M214" s="51"/>
      <c r="N214" s="51"/>
      <c r="O214" s="98"/>
      <c r="P214" s="98"/>
      <c r="Q214" s="98"/>
      <c r="R214" s="98"/>
      <c r="S214" s="98"/>
      <c r="T214" s="98"/>
      <c r="U214" s="98"/>
      <c r="V214" s="98"/>
    </row>
    <row r="215" customHeight="1" spans="1:22">
      <c r="A215" s="153"/>
      <c r="B215" s="153"/>
      <c r="C215" s="80" t="s">
        <v>478</v>
      </c>
      <c r="D215" s="80" t="s">
        <v>174</v>
      </c>
      <c r="E215" s="80" t="s">
        <v>425</v>
      </c>
      <c r="F215" s="80" t="s">
        <v>485</v>
      </c>
      <c r="G215" s="80" t="s">
        <v>486</v>
      </c>
      <c r="H215" s="51">
        <v>21291.6</v>
      </c>
      <c r="I215" s="51">
        <v>21291.6</v>
      </c>
      <c r="J215" s="51">
        <v>21291.6</v>
      </c>
      <c r="K215" s="51"/>
      <c r="L215" s="51"/>
      <c r="M215" s="51"/>
      <c r="N215" s="51"/>
      <c r="O215" s="98"/>
      <c r="P215" s="98"/>
      <c r="Q215" s="98"/>
      <c r="R215" s="98"/>
      <c r="S215" s="98"/>
      <c r="T215" s="98"/>
      <c r="U215" s="98"/>
      <c r="V215" s="98"/>
    </row>
    <row r="216" customHeight="1" spans="1:22">
      <c r="A216" s="153"/>
      <c r="B216" s="153"/>
      <c r="C216" s="80" t="s">
        <v>478</v>
      </c>
      <c r="D216" s="80" t="s">
        <v>139</v>
      </c>
      <c r="E216" s="80" t="s">
        <v>400</v>
      </c>
      <c r="F216" s="80" t="s">
        <v>487</v>
      </c>
      <c r="G216" s="80" t="s">
        <v>488</v>
      </c>
      <c r="H216" s="51">
        <v>425.83</v>
      </c>
      <c r="I216" s="51">
        <v>425.83</v>
      </c>
      <c r="J216" s="51">
        <v>425.83</v>
      </c>
      <c r="K216" s="51"/>
      <c r="L216" s="51"/>
      <c r="M216" s="51"/>
      <c r="N216" s="51"/>
      <c r="O216" s="98"/>
      <c r="P216" s="98"/>
      <c r="Q216" s="98"/>
      <c r="R216" s="98"/>
      <c r="S216" s="98"/>
      <c r="T216" s="98"/>
      <c r="U216" s="98"/>
      <c r="V216" s="98"/>
    </row>
    <row r="217" customHeight="1" spans="1:22">
      <c r="A217" s="153"/>
      <c r="B217" s="153"/>
      <c r="C217" s="80" t="s">
        <v>478</v>
      </c>
      <c r="D217" s="80" t="s">
        <v>172</v>
      </c>
      <c r="E217" s="80" t="s">
        <v>423</v>
      </c>
      <c r="F217" s="80" t="s">
        <v>487</v>
      </c>
      <c r="G217" s="80" t="s">
        <v>488</v>
      </c>
      <c r="H217" s="51">
        <v>2129.16</v>
      </c>
      <c r="I217" s="51">
        <v>2129.16</v>
      </c>
      <c r="J217" s="51">
        <v>2129.16</v>
      </c>
      <c r="K217" s="51"/>
      <c r="L217" s="51"/>
      <c r="M217" s="51"/>
      <c r="N217" s="51"/>
      <c r="O217" s="98"/>
      <c r="P217" s="98"/>
      <c r="Q217" s="98"/>
      <c r="R217" s="98"/>
      <c r="S217" s="98"/>
      <c r="T217" s="98"/>
      <c r="U217" s="98"/>
      <c r="V217" s="98"/>
    </row>
    <row r="218" customHeight="1" spans="1:22">
      <c r="A218" s="153"/>
      <c r="B218" s="154"/>
      <c r="C218" s="80" t="s">
        <v>478</v>
      </c>
      <c r="D218" s="80" t="s">
        <v>172</v>
      </c>
      <c r="E218" s="80" t="s">
        <v>423</v>
      </c>
      <c r="F218" s="80" t="s">
        <v>487</v>
      </c>
      <c r="G218" s="80" t="s">
        <v>488</v>
      </c>
      <c r="H218" s="51">
        <v>2184</v>
      </c>
      <c r="I218" s="51">
        <v>2184</v>
      </c>
      <c r="J218" s="51">
        <v>2184</v>
      </c>
      <c r="K218" s="51"/>
      <c r="L218" s="51"/>
      <c r="M218" s="51"/>
      <c r="N218" s="51"/>
      <c r="O218" s="98"/>
      <c r="P218" s="98"/>
      <c r="Q218" s="98"/>
      <c r="R218" s="98"/>
      <c r="S218" s="98"/>
      <c r="T218" s="98"/>
      <c r="U218" s="98"/>
      <c r="V218" s="98"/>
    </row>
    <row r="219" customHeight="1" spans="1:22">
      <c r="A219" s="153"/>
      <c r="B219" s="153" t="s">
        <v>445</v>
      </c>
      <c r="C219" s="80"/>
      <c r="D219" s="80"/>
      <c r="E219" s="80"/>
      <c r="F219" s="80"/>
      <c r="G219" s="80"/>
      <c r="H219" s="51">
        <v>51099.84</v>
      </c>
      <c r="I219" s="51">
        <v>51099.84</v>
      </c>
      <c r="J219" s="51">
        <v>51099.84</v>
      </c>
      <c r="K219" s="51"/>
      <c r="L219" s="51"/>
      <c r="M219" s="51"/>
      <c r="N219" s="51"/>
      <c r="O219" s="98"/>
      <c r="P219" s="98"/>
      <c r="Q219" s="98"/>
      <c r="R219" s="98"/>
      <c r="S219" s="98"/>
      <c r="T219" s="98"/>
      <c r="U219" s="98"/>
      <c r="V219" s="98"/>
    </row>
    <row r="220" customHeight="1" spans="1:22">
      <c r="A220" s="153"/>
      <c r="B220" s="154"/>
      <c r="C220" s="80" t="s">
        <v>445</v>
      </c>
      <c r="D220" s="80" t="s">
        <v>208</v>
      </c>
      <c r="E220" s="80" t="s">
        <v>445</v>
      </c>
      <c r="F220" s="80" t="s">
        <v>489</v>
      </c>
      <c r="G220" s="80" t="s">
        <v>445</v>
      </c>
      <c r="H220" s="51">
        <v>51099.84</v>
      </c>
      <c r="I220" s="51">
        <v>51099.84</v>
      </c>
      <c r="J220" s="51">
        <v>51099.84</v>
      </c>
      <c r="K220" s="51"/>
      <c r="L220" s="51"/>
      <c r="M220" s="51"/>
      <c r="N220" s="51"/>
      <c r="O220" s="98"/>
      <c r="P220" s="98"/>
      <c r="Q220" s="98"/>
      <c r="R220" s="98"/>
      <c r="S220" s="98"/>
      <c r="T220" s="98"/>
      <c r="U220" s="98"/>
      <c r="V220" s="98"/>
    </row>
    <row r="221" customHeight="1" spans="1:22">
      <c r="A221" s="153"/>
      <c r="B221" s="152" t="s">
        <v>493</v>
      </c>
      <c r="C221" s="80"/>
      <c r="D221" s="80"/>
      <c r="E221" s="80"/>
      <c r="F221" s="80"/>
      <c r="G221" s="80"/>
      <c r="H221" s="51">
        <f t="shared" ref="H221:J221" si="32">SUM(H222:H224)</f>
        <v>34650</v>
      </c>
      <c r="I221" s="51">
        <f t="shared" si="32"/>
        <v>34650</v>
      </c>
      <c r="J221" s="51">
        <f t="shared" si="32"/>
        <v>34650</v>
      </c>
      <c r="K221" s="51"/>
      <c r="L221" s="51"/>
      <c r="M221" s="51"/>
      <c r="N221" s="51"/>
      <c r="O221" s="98"/>
      <c r="P221" s="98"/>
      <c r="Q221" s="98"/>
      <c r="R221" s="98"/>
      <c r="S221" s="98"/>
      <c r="T221" s="98"/>
      <c r="U221" s="98"/>
      <c r="V221" s="98"/>
    </row>
    <row r="222" customHeight="1" spans="1:22">
      <c r="A222" s="153"/>
      <c r="B222" s="153"/>
      <c r="C222" s="80" t="s">
        <v>494</v>
      </c>
      <c r="D222" s="80" t="s">
        <v>139</v>
      </c>
      <c r="E222" s="80" t="s">
        <v>400</v>
      </c>
      <c r="F222" s="80" t="s">
        <v>497</v>
      </c>
      <c r="G222" s="80" t="s">
        <v>498</v>
      </c>
      <c r="H222" s="51">
        <v>12100</v>
      </c>
      <c r="I222" s="51">
        <v>12100</v>
      </c>
      <c r="J222" s="51">
        <v>12100</v>
      </c>
      <c r="K222" s="51"/>
      <c r="L222" s="51"/>
      <c r="M222" s="51"/>
      <c r="N222" s="51"/>
      <c r="O222" s="98"/>
      <c r="P222" s="98"/>
      <c r="Q222" s="98"/>
      <c r="R222" s="98"/>
      <c r="S222" s="98"/>
      <c r="T222" s="98"/>
      <c r="U222" s="98"/>
      <c r="V222" s="98"/>
    </row>
    <row r="223" customHeight="1" spans="1:22">
      <c r="A223" s="153"/>
      <c r="B223" s="153"/>
      <c r="C223" s="80" t="s">
        <v>494</v>
      </c>
      <c r="D223" s="80" t="s">
        <v>139</v>
      </c>
      <c r="E223" s="80" t="s">
        <v>400</v>
      </c>
      <c r="F223" s="80" t="s">
        <v>501</v>
      </c>
      <c r="G223" s="80" t="s">
        <v>502</v>
      </c>
      <c r="H223" s="51">
        <v>15550</v>
      </c>
      <c r="I223" s="51">
        <v>15550</v>
      </c>
      <c r="J223" s="51">
        <v>15550</v>
      </c>
      <c r="K223" s="51"/>
      <c r="L223" s="51"/>
      <c r="M223" s="51"/>
      <c r="N223" s="51"/>
      <c r="O223" s="98"/>
      <c r="P223" s="98"/>
      <c r="Q223" s="98"/>
      <c r="R223" s="98"/>
      <c r="S223" s="98"/>
      <c r="T223" s="98"/>
      <c r="U223" s="98"/>
      <c r="V223" s="98"/>
    </row>
    <row r="224" customHeight="1" spans="1:22">
      <c r="A224" s="153"/>
      <c r="B224" s="154"/>
      <c r="C224" s="80" t="s">
        <v>494</v>
      </c>
      <c r="D224" s="80" t="s">
        <v>139</v>
      </c>
      <c r="E224" s="80" t="s">
        <v>400</v>
      </c>
      <c r="F224" s="80" t="s">
        <v>536</v>
      </c>
      <c r="G224" s="80" t="s">
        <v>537</v>
      </c>
      <c r="H224" s="51">
        <v>7000</v>
      </c>
      <c r="I224" s="51">
        <v>7000</v>
      </c>
      <c r="J224" s="51">
        <v>7000</v>
      </c>
      <c r="K224" s="51"/>
      <c r="L224" s="51"/>
      <c r="M224" s="51"/>
      <c r="N224" s="51"/>
      <c r="O224" s="98"/>
      <c r="P224" s="98"/>
      <c r="Q224" s="98"/>
      <c r="R224" s="98"/>
      <c r="S224" s="98"/>
      <c r="T224" s="98"/>
      <c r="U224" s="98"/>
      <c r="V224" s="98"/>
    </row>
    <row r="225" customHeight="1" spans="1:22">
      <c r="A225" s="153"/>
      <c r="B225" s="153" t="s">
        <v>508</v>
      </c>
      <c r="C225" s="80"/>
      <c r="D225" s="80"/>
      <c r="E225" s="80"/>
      <c r="F225" s="80"/>
      <c r="G225" s="80"/>
      <c r="H225" s="51">
        <v>11166.72</v>
      </c>
      <c r="I225" s="51">
        <v>11166.72</v>
      </c>
      <c r="J225" s="51">
        <v>11166.72</v>
      </c>
      <c r="K225" s="51"/>
      <c r="L225" s="51"/>
      <c r="M225" s="51"/>
      <c r="N225" s="51"/>
      <c r="O225" s="98"/>
      <c r="P225" s="98"/>
      <c r="Q225" s="98"/>
      <c r="R225" s="98"/>
      <c r="S225" s="98"/>
      <c r="T225" s="98"/>
      <c r="U225" s="98"/>
      <c r="V225" s="98"/>
    </row>
    <row r="226" customHeight="1" spans="1:22">
      <c r="A226" s="153"/>
      <c r="B226" s="154"/>
      <c r="C226" s="80" t="s">
        <v>508</v>
      </c>
      <c r="D226" s="80" t="s">
        <v>139</v>
      </c>
      <c r="E226" s="80" t="s">
        <v>400</v>
      </c>
      <c r="F226" s="80" t="s">
        <v>509</v>
      </c>
      <c r="G226" s="80" t="s">
        <v>508</v>
      </c>
      <c r="H226" s="51">
        <v>11166.72</v>
      </c>
      <c r="I226" s="51">
        <v>11166.72</v>
      </c>
      <c r="J226" s="51">
        <v>11166.72</v>
      </c>
      <c r="K226" s="51"/>
      <c r="L226" s="51"/>
      <c r="M226" s="51"/>
      <c r="N226" s="51"/>
      <c r="O226" s="98"/>
      <c r="P226" s="98"/>
      <c r="Q226" s="98"/>
      <c r="R226" s="98"/>
      <c r="S226" s="98"/>
      <c r="T226" s="98"/>
      <c r="U226" s="98"/>
      <c r="V226" s="98"/>
    </row>
    <row r="227" customHeight="1" spans="1:22">
      <c r="A227" s="153"/>
      <c r="B227" s="152" t="s">
        <v>493</v>
      </c>
      <c r="C227" s="80"/>
      <c r="D227" s="80"/>
      <c r="E227" s="80"/>
      <c r="F227" s="80"/>
      <c r="G227" s="80"/>
      <c r="H227" s="51">
        <f t="shared" ref="H227:J227" si="33">SUM(H228:H229)</f>
        <v>970</v>
      </c>
      <c r="I227" s="51">
        <f t="shared" si="33"/>
        <v>970</v>
      </c>
      <c r="J227" s="51">
        <f t="shared" si="33"/>
        <v>970</v>
      </c>
      <c r="K227" s="51"/>
      <c r="L227" s="51"/>
      <c r="M227" s="51"/>
      <c r="N227" s="51"/>
      <c r="O227" s="98"/>
      <c r="P227" s="98"/>
      <c r="Q227" s="98"/>
      <c r="R227" s="98"/>
      <c r="S227" s="98"/>
      <c r="T227" s="98"/>
      <c r="U227" s="98"/>
      <c r="V227" s="98"/>
    </row>
    <row r="228" customHeight="1" spans="1:22">
      <c r="A228" s="153"/>
      <c r="B228" s="153"/>
      <c r="C228" s="80" t="s">
        <v>510</v>
      </c>
      <c r="D228" s="80" t="s">
        <v>139</v>
      </c>
      <c r="E228" s="80" t="s">
        <v>400</v>
      </c>
      <c r="F228" s="80" t="s">
        <v>511</v>
      </c>
      <c r="G228" s="80" t="s">
        <v>510</v>
      </c>
      <c r="H228" s="51">
        <v>120</v>
      </c>
      <c r="I228" s="51">
        <v>120</v>
      </c>
      <c r="J228" s="51">
        <v>120</v>
      </c>
      <c r="K228" s="51"/>
      <c r="L228" s="51"/>
      <c r="M228" s="51"/>
      <c r="N228" s="51"/>
      <c r="O228" s="98"/>
      <c r="P228" s="98"/>
      <c r="Q228" s="98"/>
      <c r="R228" s="98"/>
      <c r="S228" s="98"/>
      <c r="T228" s="98"/>
      <c r="U228" s="98"/>
      <c r="V228" s="98"/>
    </row>
    <row r="229" customHeight="1" spans="1:22">
      <c r="A229" s="154"/>
      <c r="B229" s="154"/>
      <c r="C229" s="80" t="s">
        <v>519</v>
      </c>
      <c r="D229" s="80" t="s">
        <v>152</v>
      </c>
      <c r="E229" s="80" t="s">
        <v>409</v>
      </c>
      <c r="F229" s="80" t="s">
        <v>495</v>
      </c>
      <c r="G229" s="80" t="s">
        <v>496</v>
      </c>
      <c r="H229" s="51">
        <v>850</v>
      </c>
      <c r="I229" s="51">
        <v>850</v>
      </c>
      <c r="J229" s="51">
        <v>850</v>
      </c>
      <c r="K229" s="51"/>
      <c r="L229" s="51"/>
      <c r="M229" s="51"/>
      <c r="N229" s="51"/>
      <c r="O229" s="98"/>
      <c r="P229" s="98"/>
      <c r="Q229" s="98"/>
      <c r="R229" s="98"/>
      <c r="S229" s="98"/>
      <c r="T229" s="98"/>
      <c r="U229" s="98"/>
      <c r="V229" s="98"/>
    </row>
    <row r="230" customHeight="1" spans="1:22">
      <c r="A230" s="153" t="s">
        <v>60</v>
      </c>
      <c r="B230" s="152"/>
      <c r="C230" s="80"/>
      <c r="D230" s="80"/>
      <c r="E230" s="80"/>
      <c r="F230" s="80"/>
      <c r="G230" s="80"/>
      <c r="H230" s="51">
        <v>306938.91</v>
      </c>
      <c r="I230" s="51">
        <v>306938.91</v>
      </c>
      <c r="J230" s="51">
        <v>306938.91</v>
      </c>
      <c r="K230" s="51"/>
      <c r="L230" s="51"/>
      <c r="M230" s="51"/>
      <c r="N230" s="51"/>
      <c r="O230" s="98"/>
      <c r="P230" s="98"/>
      <c r="Q230" s="98"/>
      <c r="R230" s="98"/>
      <c r="S230" s="98"/>
      <c r="T230" s="98"/>
      <c r="U230" s="98"/>
      <c r="V230" s="98"/>
    </row>
    <row r="231" customHeight="1" spans="1:22">
      <c r="A231" s="153"/>
      <c r="B231" s="152" t="s">
        <v>529</v>
      </c>
      <c r="C231" s="80"/>
      <c r="D231" s="80"/>
      <c r="E231" s="80"/>
      <c r="F231" s="80"/>
      <c r="G231" s="80"/>
      <c r="H231" s="51">
        <f t="shared" ref="H231:J231" si="34">SUM(H232:H237)</f>
        <v>214484</v>
      </c>
      <c r="I231" s="51">
        <f t="shared" si="34"/>
        <v>214484</v>
      </c>
      <c r="J231" s="51">
        <f t="shared" si="34"/>
        <v>214484</v>
      </c>
      <c r="K231" s="51"/>
      <c r="L231" s="51"/>
      <c r="M231" s="51"/>
      <c r="N231" s="51"/>
      <c r="O231" s="98"/>
      <c r="P231" s="98"/>
      <c r="Q231" s="98"/>
      <c r="R231" s="98"/>
      <c r="S231" s="98"/>
      <c r="T231" s="98"/>
      <c r="U231" s="98"/>
      <c r="V231" s="98"/>
    </row>
    <row r="232" customHeight="1" spans="1:22">
      <c r="A232" s="153"/>
      <c r="B232" s="153"/>
      <c r="C232" s="80" t="s">
        <v>529</v>
      </c>
      <c r="D232" s="80" t="s">
        <v>147</v>
      </c>
      <c r="E232" s="80" t="s">
        <v>379</v>
      </c>
      <c r="F232" s="80" t="s">
        <v>471</v>
      </c>
      <c r="G232" s="80" t="s">
        <v>472</v>
      </c>
      <c r="H232" s="51">
        <v>54384</v>
      </c>
      <c r="I232" s="51">
        <v>54384</v>
      </c>
      <c r="J232" s="51">
        <v>54384</v>
      </c>
      <c r="K232" s="51"/>
      <c r="L232" s="51"/>
      <c r="M232" s="51"/>
      <c r="N232" s="51"/>
      <c r="O232" s="98"/>
      <c r="P232" s="98"/>
      <c r="Q232" s="98"/>
      <c r="R232" s="98"/>
      <c r="S232" s="98"/>
      <c r="T232" s="98"/>
      <c r="U232" s="98"/>
      <c r="V232" s="98"/>
    </row>
    <row r="233" customHeight="1" spans="1:22">
      <c r="A233" s="153"/>
      <c r="B233" s="153"/>
      <c r="C233" s="80" t="s">
        <v>529</v>
      </c>
      <c r="D233" s="80" t="s">
        <v>147</v>
      </c>
      <c r="E233" s="80" t="s">
        <v>379</v>
      </c>
      <c r="F233" s="80" t="s">
        <v>473</v>
      </c>
      <c r="G233" s="80" t="s">
        <v>474</v>
      </c>
      <c r="H233" s="51">
        <v>19680</v>
      </c>
      <c r="I233" s="51">
        <v>19680</v>
      </c>
      <c r="J233" s="51">
        <v>19680</v>
      </c>
      <c r="K233" s="51"/>
      <c r="L233" s="51"/>
      <c r="M233" s="51"/>
      <c r="N233" s="51"/>
      <c r="O233" s="98"/>
      <c r="P233" s="98"/>
      <c r="Q233" s="98"/>
      <c r="R233" s="98"/>
      <c r="S233" s="98"/>
      <c r="T233" s="98"/>
      <c r="U233" s="98"/>
      <c r="V233" s="98"/>
    </row>
    <row r="234" customHeight="1" spans="1:22">
      <c r="A234" s="153"/>
      <c r="B234" s="153"/>
      <c r="C234" s="80" t="s">
        <v>529</v>
      </c>
      <c r="D234" s="80" t="s">
        <v>147</v>
      </c>
      <c r="E234" s="80" t="s">
        <v>379</v>
      </c>
      <c r="F234" s="80" t="s">
        <v>476</v>
      </c>
      <c r="G234" s="80" t="s">
        <v>477</v>
      </c>
      <c r="H234" s="51">
        <v>4532</v>
      </c>
      <c r="I234" s="51">
        <v>4532</v>
      </c>
      <c r="J234" s="51">
        <v>4532</v>
      </c>
      <c r="K234" s="51"/>
      <c r="L234" s="51"/>
      <c r="M234" s="51"/>
      <c r="N234" s="51"/>
      <c r="O234" s="98"/>
      <c r="P234" s="98"/>
      <c r="Q234" s="98"/>
      <c r="R234" s="98"/>
      <c r="S234" s="98"/>
      <c r="T234" s="98"/>
      <c r="U234" s="98"/>
      <c r="V234" s="98"/>
    </row>
    <row r="235" customHeight="1" spans="1:22">
      <c r="A235" s="153"/>
      <c r="B235" s="153"/>
      <c r="C235" s="80" t="s">
        <v>529</v>
      </c>
      <c r="D235" s="80" t="s">
        <v>147</v>
      </c>
      <c r="E235" s="80" t="s">
        <v>379</v>
      </c>
      <c r="F235" s="80" t="s">
        <v>530</v>
      </c>
      <c r="G235" s="80" t="s">
        <v>531</v>
      </c>
      <c r="H235" s="51">
        <v>34992</v>
      </c>
      <c r="I235" s="51">
        <v>34992</v>
      </c>
      <c r="J235" s="51">
        <v>34992</v>
      </c>
      <c r="K235" s="51"/>
      <c r="L235" s="51"/>
      <c r="M235" s="51"/>
      <c r="N235" s="51"/>
      <c r="O235" s="98"/>
      <c r="P235" s="98"/>
      <c r="Q235" s="98"/>
      <c r="R235" s="98"/>
      <c r="S235" s="98"/>
      <c r="T235" s="98"/>
      <c r="U235" s="98"/>
      <c r="V235" s="98"/>
    </row>
    <row r="236" customHeight="1" spans="1:22">
      <c r="A236" s="153"/>
      <c r="B236" s="153"/>
      <c r="C236" s="80" t="s">
        <v>529</v>
      </c>
      <c r="D236" s="80" t="s">
        <v>147</v>
      </c>
      <c r="E236" s="80" t="s">
        <v>379</v>
      </c>
      <c r="F236" s="80" t="s">
        <v>530</v>
      </c>
      <c r="G236" s="80" t="s">
        <v>531</v>
      </c>
      <c r="H236" s="51">
        <v>24960</v>
      </c>
      <c r="I236" s="51">
        <v>24960</v>
      </c>
      <c r="J236" s="51">
        <v>24960</v>
      </c>
      <c r="K236" s="51"/>
      <c r="L236" s="51"/>
      <c r="M236" s="51"/>
      <c r="N236" s="51"/>
      <c r="O236" s="98"/>
      <c r="P236" s="98"/>
      <c r="Q236" s="98"/>
      <c r="R236" s="98"/>
      <c r="S236" s="98"/>
      <c r="T236" s="98"/>
      <c r="U236" s="98"/>
      <c r="V236" s="98"/>
    </row>
    <row r="237" customHeight="1" spans="1:22">
      <c r="A237" s="153"/>
      <c r="B237" s="154"/>
      <c r="C237" s="80" t="s">
        <v>529</v>
      </c>
      <c r="D237" s="80" t="s">
        <v>147</v>
      </c>
      <c r="E237" s="80" t="s">
        <v>379</v>
      </c>
      <c r="F237" s="80" t="s">
        <v>530</v>
      </c>
      <c r="G237" s="80" t="s">
        <v>531</v>
      </c>
      <c r="H237" s="51">
        <v>75936</v>
      </c>
      <c r="I237" s="51">
        <v>75936</v>
      </c>
      <c r="J237" s="51">
        <v>75936</v>
      </c>
      <c r="K237" s="51"/>
      <c r="L237" s="51"/>
      <c r="M237" s="51"/>
      <c r="N237" s="51"/>
      <c r="O237" s="98"/>
      <c r="P237" s="98"/>
      <c r="Q237" s="98"/>
      <c r="R237" s="98"/>
      <c r="S237" s="98"/>
      <c r="T237" s="98"/>
      <c r="U237" s="98"/>
      <c r="V237" s="98"/>
    </row>
    <row r="238" customHeight="1" spans="1:22">
      <c r="A238" s="153"/>
      <c r="B238" s="153" t="s">
        <v>478</v>
      </c>
      <c r="C238" s="80"/>
      <c r="D238" s="80"/>
      <c r="E238" s="80"/>
      <c r="F238" s="80"/>
      <c r="G238" s="80"/>
      <c r="H238" s="51">
        <f t="shared" ref="H238:J238" si="35">SUM(H239:H245)</f>
        <v>57368.83</v>
      </c>
      <c r="I238" s="51">
        <f t="shared" si="35"/>
        <v>57368.83</v>
      </c>
      <c r="J238" s="51">
        <f t="shared" si="35"/>
        <v>57368.83</v>
      </c>
      <c r="K238" s="51"/>
      <c r="L238" s="51"/>
      <c r="M238" s="51"/>
      <c r="N238" s="51"/>
      <c r="O238" s="98"/>
      <c r="P238" s="98"/>
      <c r="Q238" s="98"/>
      <c r="R238" s="98"/>
      <c r="S238" s="98"/>
      <c r="T238" s="98"/>
      <c r="U238" s="98"/>
      <c r="V238" s="98"/>
    </row>
    <row r="239" customHeight="1" spans="1:22">
      <c r="A239" s="153"/>
      <c r="B239" s="153"/>
      <c r="C239" s="80" t="s">
        <v>478</v>
      </c>
      <c r="D239" s="80" t="s">
        <v>154</v>
      </c>
      <c r="E239" s="80" t="s">
        <v>411</v>
      </c>
      <c r="F239" s="80" t="s">
        <v>479</v>
      </c>
      <c r="G239" s="80" t="s">
        <v>480</v>
      </c>
      <c r="H239" s="51">
        <v>22958.72</v>
      </c>
      <c r="I239" s="51">
        <v>22958.72</v>
      </c>
      <c r="J239" s="51">
        <v>22958.72</v>
      </c>
      <c r="K239" s="51"/>
      <c r="L239" s="51"/>
      <c r="M239" s="51"/>
      <c r="N239" s="51"/>
      <c r="O239" s="98"/>
      <c r="P239" s="98"/>
      <c r="Q239" s="98"/>
      <c r="R239" s="98"/>
      <c r="S239" s="98"/>
      <c r="T239" s="98"/>
      <c r="U239" s="98"/>
      <c r="V239" s="98"/>
    </row>
    <row r="240" customHeight="1" spans="1:22">
      <c r="A240" s="153"/>
      <c r="B240" s="153"/>
      <c r="C240" s="80" t="s">
        <v>478</v>
      </c>
      <c r="D240" s="80" t="s">
        <v>156</v>
      </c>
      <c r="E240" s="80" t="s">
        <v>413</v>
      </c>
      <c r="F240" s="80" t="s">
        <v>481</v>
      </c>
      <c r="G240" s="80" t="s">
        <v>482</v>
      </c>
      <c r="H240" s="51">
        <v>11479.36</v>
      </c>
      <c r="I240" s="51">
        <v>11479.36</v>
      </c>
      <c r="J240" s="51">
        <v>11479.36</v>
      </c>
      <c r="K240" s="51"/>
      <c r="L240" s="51"/>
      <c r="M240" s="51"/>
      <c r="N240" s="51"/>
      <c r="O240" s="98"/>
      <c r="P240" s="98"/>
      <c r="Q240" s="98"/>
      <c r="R240" s="98"/>
      <c r="S240" s="98"/>
      <c r="T240" s="98"/>
      <c r="U240" s="98"/>
      <c r="V240" s="98"/>
    </row>
    <row r="241" customHeight="1" spans="1:22">
      <c r="A241" s="153"/>
      <c r="B241" s="153"/>
      <c r="C241" s="80" t="s">
        <v>478</v>
      </c>
      <c r="D241" s="80" t="s">
        <v>172</v>
      </c>
      <c r="E241" s="80" t="s">
        <v>423</v>
      </c>
      <c r="F241" s="80" t="s">
        <v>483</v>
      </c>
      <c r="G241" s="80" t="s">
        <v>484</v>
      </c>
      <c r="H241" s="51">
        <v>14349.2</v>
      </c>
      <c r="I241" s="51">
        <v>14349.2</v>
      </c>
      <c r="J241" s="51">
        <v>14349.2</v>
      </c>
      <c r="K241" s="51"/>
      <c r="L241" s="51"/>
      <c r="M241" s="51"/>
      <c r="N241" s="51"/>
      <c r="O241" s="98"/>
      <c r="P241" s="98"/>
      <c r="Q241" s="98"/>
      <c r="R241" s="98"/>
      <c r="S241" s="98"/>
      <c r="T241" s="98"/>
      <c r="U241" s="98"/>
      <c r="V241" s="98"/>
    </row>
    <row r="242" customHeight="1" spans="1:22">
      <c r="A242" s="153"/>
      <c r="B242" s="153"/>
      <c r="C242" s="80" t="s">
        <v>478</v>
      </c>
      <c r="D242" s="80" t="s">
        <v>174</v>
      </c>
      <c r="E242" s="80" t="s">
        <v>425</v>
      </c>
      <c r="F242" s="80" t="s">
        <v>485</v>
      </c>
      <c r="G242" s="80" t="s">
        <v>486</v>
      </c>
      <c r="H242" s="51">
        <v>7174.6</v>
      </c>
      <c r="I242" s="51">
        <v>7174.6</v>
      </c>
      <c r="J242" s="51">
        <v>7174.6</v>
      </c>
      <c r="K242" s="51"/>
      <c r="L242" s="51"/>
      <c r="M242" s="51"/>
      <c r="N242" s="51"/>
      <c r="O242" s="98"/>
      <c r="P242" s="98"/>
      <c r="Q242" s="98"/>
      <c r="R242" s="98"/>
      <c r="S242" s="98"/>
      <c r="T242" s="98"/>
      <c r="U242" s="98"/>
      <c r="V242" s="98"/>
    </row>
    <row r="243" customHeight="1" spans="1:22">
      <c r="A243" s="153"/>
      <c r="B243" s="153"/>
      <c r="C243" s="80" t="s">
        <v>478</v>
      </c>
      <c r="D243" s="80" t="s">
        <v>147</v>
      </c>
      <c r="E243" s="80" t="s">
        <v>379</v>
      </c>
      <c r="F243" s="80" t="s">
        <v>487</v>
      </c>
      <c r="G243" s="80" t="s">
        <v>488</v>
      </c>
      <c r="H243" s="51">
        <v>143.49</v>
      </c>
      <c r="I243" s="51">
        <v>143.49</v>
      </c>
      <c r="J243" s="51">
        <v>143.49</v>
      </c>
      <c r="K243" s="51"/>
      <c r="L243" s="51"/>
      <c r="M243" s="51"/>
      <c r="N243" s="51"/>
      <c r="O243" s="98"/>
      <c r="P243" s="98"/>
      <c r="Q243" s="98"/>
      <c r="R243" s="98"/>
      <c r="S243" s="98"/>
      <c r="T243" s="98"/>
      <c r="U243" s="98"/>
      <c r="V243" s="98"/>
    </row>
    <row r="244" customHeight="1" spans="1:22">
      <c r="A244" s="153"/>
      <c r="B244" s="153"/>
      <c r="C244" s="80" t="s">
        <v>478</v>
      </c>
      <c r="D244" s="80" t="s">
        <v>172</v>
      </c>
      <c r="E244" s="80" t="s">
        <v>423</v>
      </c>
      <c r="F244" s="80" t="s">
        <v>487</v>
      </c>
      <c r="G244" s="80" t="s">
        <v>488</v>
      </c>
      <c r="H244" s="51">
        <v>717.46</v>
      </c>
      <c r="I244" s="51">
        <v>717.46</v>
      </c>
      <c r="J244" s="51">
        <v>717.46</v>
      </c>
      <c r="K244" s="51"/>
      <c r="L244" s="51"/>
      <c r="M244" s="51"/>
      <c r="N244" s="51"/>
      <c r="O244" s="98"/>
      <c r="P244" s="98"/>
      <c r="Q244" s="98"/>
      <c r="R244" s="98"/>
      <c r="S244" s="98"/>
      <c r="T244" s="98"/>
      <c r="U244" s="98"/>
      <c r="V244" s="98"/>
    </row>
    <row r="245" customHeight="1" spans="1:22">
      <c r="A245" s="153"/>
      <c r="B245" s="154"/>
      <c r="C245" s="80" t="s">
        <v>478</v>
      </c>
      <c r="D245" s="80" t="s">
        <v>172</v>
      </c>
      <c r="E245" s="80" t="s">
        <v>423</v>
      </c>
      <c r="F245" s="80" t="s">
        <v>487</v>
      </c>
      <c r="G245" s="80" t="s">
        <v>488</v>
      </c>
      <c r="H245" s="51">
        <v>546</v>
      </c>
      <c r="I245" s="51">
        <v>546</v>
      </c>
      <c r="J245" s="51">
        <v>546</v>
      </c>
      <c r="K245" s="51"/>
      <c r="L245" s="51"/>
      <c r="M245" s="51"/>
      <c r="N245" s="51"/>
      <c r="O245" s="98"/>
      <c r="P245" s="98"/>
      <c r="Q245" s="98"/>
      <c r="R245" s="98"/>
      <c r="S245" s="98"/>
      <c r="T245" s="98"/>
      <c r="U245" s="98"/>
      <c r="V245" s="98"/>
    </row>
    <row r="246" customHeight="1" spans="1:22">
      <c r="A246" s="153"/>
      <c r="B246" s="153" t="s">
        <v>445</v>
      </c>
      <c r="C246" s="80"/>
      <c r="D246" s="80"/>
      <c r="E246" s="80"/>
      <c r="F246" s="80"/>
      <c r="G246" s="80"/>
      <c r="H246" s="51">
        <v>17219.04</v>
      </c>
      <c r="I246" s="51">
        <v>17219.04</v>
      </c>
      <c r="J246" s="51">
        <v>17219.04</v>
      </c>
      <c r="K246" s="51"/>
      <c r="L246" s="51"/>
      <c r="M246" s="51"/>
      <c r="N246" s="51"/>
      <c r="O246" s="98"/>
      <c r="P246" s="98"/>
      <c r="Q246" s="98"/>
      <c r="R246" s="98"/>
      <c r="S246" s="98"/>
      <c r="T246" s="98"/>
      <c r="U246" s="98"/>
      <c r="V246" s="98"/>
    </row>
    <row r="247" customHeight="1" spans="1:22">
      <c r="A247" s="153"/>
      <c r="B247" s="154"/>
      <c r="C247" s="80" t="s">
        <v>445</v>
      </c>
      <c r="D247" s="80" t="s">
        <v>208</v>
      </c>
      <c r="E247" s="80" t="s">
        <v>445</v>
      </c>
      <c r="F247" s="80" t="s">
        <v>489</v>
      </c>
      <c r="G247" s="80" t="s">
        <v>445</v>
      </c>
      <c r="H247" s="51">
        <v>17219.04</v>
      </c>
      <c r="I247" s="51">
        <v>17219.04</v>
      </c>
      <c r="J247" s="51">
        <v>17219.04</v>
      </c>
      <c r="K247" s="51"/>
      <c r="L247" s="51"/>
      <c r="M247" s="51"/>
      <c r="N247" s="51"/>
      <c r="O247" s="98"/>
      <c r="P247" s="98"/>
      <c r="Q247" s="98"/>
      <c r="R247" s="98"/>
      <c r="S247" s="98"/>
      <c r="T247" s="98"/>
      <c r="U247" s="98"/>
      <c r="V247" s="98"/>
    </row>
    <row r="248" customHeight="1" spans="1:22">
      <c r="A248" s="153"/>
      <c r="B248" s="152" t="s">
        <v>493</v>
      </c>
      <c r="C248" s="80"/>
      <c r="D248" s="80"/>
      <c r="E248" s="80"/>
      <c r="F248" s="80"/>
      <c r="G248" s="80"/>
      <c r="H248" s="51">
        <f t="shared" ref="H248:J248" si="36">SUM(H249:H252)</f>
        <v>13860</v>
      </c>
      <c r="I248" s="51">
        <f t="shared" si="36"/>
        <v>13860</v>
      </c>
      <c r="J248" s="51">
        <f t="shared" si="36"/>
        <v>13860</v>
      </c>
      <c r="K248" s="51"/>
      <c r="L248" s="51"/>
      <c r="M248" s="51"/>
      <c r="N248" s="51"/>
      <c r="O248" s="98"/>
      <c r="P248" s="98"/>
      <c r="Q248" s="98"/>
      <c r="R248" s="98"/>
      <c r="S248" s="98"/>
      <c r="T248" s="98"/>
      <c r="U248" s="98"/>
      <c r="V248" s="98"/>
    </row>
    <row r="249" customHeight="1" spans="1:22">
      <c r="A249" s="153"/>
      <c r="B249" s="153"/>
      <c r="C249" s="80" t="s">
        <v>494</v>
      </c>
      <c r="D249" s="80" t="s">
        <v>147</v>
      </c>
      <c r="E249" s="80" t="s">
        <v>379</v>
      </c>
      <c r="F249" s="80" t="s">
        <v>497</v>
      </c>
      <c r="G249" s="80" t="s">
        <v>498</v>
      </c>
      <c r="H249" s="51">
        <v>5060</v>
      </c>
      <c r="I249" s="51">
        <v>5060</v>
      </c>
      <c r="J249" s="51">
        <v>5060</v>
      </c>
      <c r="K249" s="51"/>
      <c r="L249" s="51"/>
      <c r="M249" s="51"/>
      <c r="N249" s="51"/>
      <c r="O249" s="98"/>
      <c r="P249" s="98"/>
      <c r="Q249" s="98"/>
      <c r="R249" s="98"/>
      <c r="S249" s="98"/>
      <c r="T249" s="98"/>
      <c r="U249" s="98"/>
      <c r="V249" s="98"/>
    </row>
    <row r="250" customHeight="1" spans="1:22">
      <c r="A250" s="153"/>
      <c r="B250" s="153"/>
      <c r="C250" s="80" t="s">
        <v>494</v>
      </c>
      <c r="D250" s="80" t="s">
        <v>147</v>
      </c>
      <c r="E250" s="80" t="s">
        <v>379</v>
      </c>
      <c r="F250" s="80" t="s">
        <v>503</v>
      </c>
      <c r="G250" s="80" t="s">
        <v>504</v>
      </c>
      <c r="H250" s="51">
        <v>1900</v>
      </c>
      <c r="I250" s="51">
        <v>1900</v>
      </c>
      <c r="J250" s="51">
        <v>1900</v>
      </c>
      <c r="K250" s="51"/>
      <c r="L250" s="51"/>
      <c r="M250" s="51"/>
      <c r="N250" s="51"/>
      <c r="O250" s="98"/>
      <c r="P250" s="98"/>
      <c r="Q250" s="98"/>
      <c r="R250" s="98"/>
      <c r="S250" s="98"/>
      <c r="T250" s="98"/>
      <c r="U250" s="98"/>
      <c r="V250" s="98"/>
    </row>
    <row r="251" customHeight="1" spans="1:22">
      <c r="A251" s="153"/>
      <c r="B251" s="153"/>
      <c r="C251" s="80" t="s">
        <v>494</v>
      </c>
      <c r="D251" s="80" t="s">
        <v>147</v>
      </c>
      <c r="E251" s="80" t="s">
        <v>379</v>
      </c>
      <c r="F251" s="80" t="s">
        <v>501</v>
      </c>
      <c r="G251" s="80" t="s">
        <v>502</v>
      </c>
      <c r="H251" s="51">
        <v>5900</v>
      </c>
      <c r="I251" s="51">
        <v>5900</v>
      </c>
      <c r="J251" s="51">
        <v>5900</v>
      </c>
      <c r="K251" s="51"/>
      <c r="L251" s="51"/>
      <c r="M251" s="51"/>
      <c r="N251" s="51"/>
      <c r="O251" s="98"/>
      <c r="P251" s="98"/>
      <c r="Q251" s="98"/>
      <c r="R251" s="98"/>
      <c r="S251" s="98"/>
      <c r="T251" s="98"/>
      <c r="U251" s="98"/>
      <c r="V251" s="98"/>
    </row>
    <row r="252" customHeight="1" spans="1:22">
      <c r="A252" s="153"/>
      <c r="B252" s="154"/>
      <c r="C252" s="80" t="s">
        <v>494</v>
      </c>
      <c r="D252" s="80" t="s">
        <v>147</v>
      </c>
      <c r="E252" s="80" t="s">
        <v>379</v>
      </c>
      <c r="F252" s="80" t="s">
        <v>539</v>
      </c>
      <c r="G252" s="80" t="s">
        <v>540</v>
      </c>
      <c r="H252" s="51">
        <v>1000</v>
      </c>
      <c r="I252" s="51">
        <v>1000</v>
      </c>
      <c r="J252" s="51">
        <v>1000</v>
      </c>
      <c r="K252" s="51"/>
      <c r="L252" s="51"/>
      <c r="M252" s="51"/>
      <c r="N252" s="51"/>
      <c r="O252" s="98"/>
      <c r="P252" s="98"/>
      <c r="Q252" s="98"/>
      <c r="R252" s="98"/>
      <c r="S252" s="98"/>
      <c r="T252" s="98"/>
      <c r="U252" s="98"/>
      <c r="V252" s="98"/>
    </row>
    <row r="253" customHeight="1" spans="1:22">
      <c r="A253" s="153"/>
      <c r="B253" s="153" t="s">
        <v>508</v>
      </c>
      <c r="C253" s="80"/>
      <c r="D253" s="80"/>
      <c r="E253" s="80"/>
      <c r="F253" s="80"/>
      <c r="G253" s="80"/>
      <c r="H253" s="51">
        <v>3959.04</v>
      </c>
      <c r="I253" s="51">
        <v>3959.04</v>
      </c>
      <c r="J253" s="51">
        <v>3959.04</v>
      </c>
      <c r="K253" s="51"/>
      <c r="L253" s="51"/>
      <c r="M253" s="51"/>
      <c r="N253" s="51"/>
      <c r="O253" s="98"/>
      <c r="P253" s="98"/>
      <c r="Q253" s="98"/>
      <c r="R253" s="98"/>
      <c r="S253" s="98"/>
      <c r="T253" s="98"/>
      <c r="U253" s="98"/>
      <c r="V253" s="98"/>
    </row>
    <row r="254" customHeight="1" spans="1:22">
      <c r="A254" s="153"/>
      <c r="B254" s="154"/>
      <c r="C254" s="80" t="s">
        <v>508</v>
      </c>
      <c r="D254" s="80" t="s">
        <v>147</v>
      </c>
      <c r="E254" s="80" t="s">
        <v>379</v>
      </c>
      <c r="F254" s="80" t="s">
        <v>509</v>
      </c>
      <c r="G254" s="80" t="s">
        <v>508</v>
      </c>
      <c r="H254" s="51">
        <v>3959.04</v>
      </c>
      <c r="I254" s="51">
        <v>3959.04</v>
      </c>
      <c r="J254" s="51">
        <v>3959.04</v>
      </c>
      <c r="K254" s="51"/>
      <c r="L254" s="51"/>
      <c r="M254" s="51"/>
      <c r="N254" s="51"/>
      <c r="O254" s="98"/>
      <c r="P254" s="98"/>
      <c r="Q254" s="98"/>
      <c r="R254" s="98"/>
      <c r="S254" s="98"/>
      <c r="T254" s="98"/>
      <c r="U254" s="98"/>
      <c r="V254" s="98"/>
    </row>
    <row r="255" customHeight="1" spans="1:22">
      <c r="A255" s="153"/>
      <c r="B255" s="152" t="s">
        <v>493</v>
      </c>
      <c r="C255" s="80"/>
      <c r="D255" s="80"/>
      <c r="E255" s="80"/>
      <c r="F255" s="80"/>
      <c r="G255" s="80"/>
      <c r="H255" s="51">
        <v>48</v>
      </c>
      <c r="I255" s="51">
        <v>48</v>
      </c>
      <c r="J255" s="51">
        <v>48</v>
      </c>
      <c r="K255" s="51"/>
      <c r="L255" s="51"/>
      <c r="M255" s="51"/>
      <c r="N255" s="51"/>
      <c r="O255" s="98"/>
      <c r="P255" s="98"/>
      <c r="Q255" s="98"/>
      <c r="R255" s="98"/>
      <c r="S255" s="98"/>
      <c r="T255" s="98"/>
      <c r="U255" s="98"/>
      <c r="V255" s="98"/>
    </row>
    <row r="256" customHeight="1" spans="1:22">
      <c r="A256" s="154"/>
      <c r="B256" s="154"/>
      <c r="C256" s="80" t="s">
        <v>510</v>
      </c>
      <c r="D256" s="80" t="s">
        <v>147</v>
      </c>
      <c r="E256" s="80" t="s">
        <v>379</v>
      </c>
      <c r="F256" s="80" t="s">
        <v>511</v>
      </c>
      <c r="G256" s="80" t="s">
        <v>510</v>
      </c>
      <c r="H256" s="51">
        <v>48</v>
      </c>
      <c r="I256" s="51">
        <v>48</v>
      </c>
      <c r="J256" s="51">
        <v>48</v>
      </c>
      <c r="K256" s="51"/>
      <c r="L256" s="51"/>
      <c r="M256" s="51"/>
      <c r="N256" s="51"/>
      <c r="O256" s="98"/>
      <c r="P256" s="98"/>
      <c r="Q256" s="98"/>
      <c r="R256" s="98"/>
      <c r="S256" s="98"/>
      <c r="T256" s="98"/>
      <c r="U256" s="98"/>
      <c r="V256" s="98"/>
    </row>
    <row r="257" customHeight="1" spans="1:22">
      <c r="A257" s="153" t="s">
        <v>59</v>
      </c>
      <c r="B257" s="152"/>
      <c r="C257" s="80"/>
      <c r="D257" s="80"/>
      <c r="E257" s="80"/>
      <c r="F257" s="80"/>
      <c r="G257" s="80"/>
      <c r="H257" s="51">
        <v>2932308.97</v>
      </c>
      <c r="I257" s="51">
        <v>2932308.97</v>
      </c>
      <c r="J257" s="51">
        <v>2932308.97</v>
      </c>
      <c r="K257" s="51"/>
      <c r="L257" s="51"/>
      <c r="M257" s="51"/>
      <c r="N257" s="51"/>
      <c r="O257" s="98"/>
      <c r="P257" s="98"/>
      <c r="Q257" s="98"/>
      <c r="R257" s="98"/>
      <c r="S257" s="98"/>
      <c r="T257" s="98"/>
      <c r="U257" s="98"/>
      <c r="V257" s="98"/>
    </row>
    <row r="258" customHeight="1" spans="1:22">
      <c r="A258" s="153"/>
      <c r="B258" s="152" t="s">
        <v>529</v>
      </c>
      <c r="C258" s="80"/>
      <c r="D258" s="80"/>
      <c r="E258" s="80"/>
      <c r="F258" s="80"/>
      <c r="G258" s="80"/>
      <c r="H258" s="51">
        <f t="shared" ref="H258:J258" si="37">SUM(H259:H264)</f>
        <v>1951827</v>
      </c>
      <c r="I258" s="51">
        <f t="shared" si="37"/>
        <v>1951827</v>
      </c>
      <c r="J258" s="51">
        <f t="shared" si="37"/>
        <v>1951827</v>
      </c>
      <c r="K258" s="51"/>
      <c r="L258" s="51"/>
      <c r="M258" s="51"/>
      <c r="N258" s="51"/>
      <c r="O258" s="98"/>
      <c r="P258" s="98"/>
      <c r="Q258" s="98"/>
      <c r="R258" s="98"/>
      <c r="S258" s="98"/>
      <c r="T258" s="98"/>
      <c r="U258" s="98"/>
      <c r="V258" s="98"/>
    </row>
    <row r="259" customHeight="1" spans="1:22">
      <c r="A259" s="153"/>
      <c r="B259" s="153"/>
      <c r="C259" s="80" t="s">
        <v>529</v>
      </c>
      <c r="D259" s="80" t="s">
        <v>187</v>
      </c>
      <c r="E259" s="80" t="s">
        <v>379</v>
      </c>
      <c r="F259" s="80" t="s">
        <v>471</v>
      </c>
      <c r="G259" s="80" t="s">
        <v>472</v>
      </c>
      <c r="H259" s="51">
        <v>591444</v>
      </c>
      <c r="I259" s="51">
        <v>591444</v>
      </c>
      <c r="J259" s="51">
        <v>591444</v>
      </c>
      <c r="K259" s="51"/>
      <c r="L259" s="51"/>
      <c r="M259" s="51"/>
      <c r="N259" s="51"/>
      <c r="O259" s="98"/>
      <c r="P259" s="98"/>
      <c r="Q259" s="98"/>
      <c r="R259" s="98"/>
      <c r="S259" s="98"/>
      <c r="T259" s="98"/>
      <c r="U259" s="98"/>
      <c r="V259" s="98"/>
    </row>
    <row r="260" customHeight="1" spans="1:22">
      <c r="A260" s="153"/>
      <c r="B260" s="153"/>
      <c r="C260" s="80" t="s">
        <v>529</v>
      </c>
      <c r="D260" s="80" t="s">
        <v>187</v>
      </c>
      <c r="E260" s="80" t="s">
        <v>379</v>
      </c>
      <c r="F260" s="80" t="s">
        <v>473</v>
      </c>
      <c r="G260" s="80" t="s">
        <v>474</v>
      </c>
      <c r="H260" s="51">
        <v>164808</v>
      </c>
      <c r="I260" s="51">
        <v>164808</v>
      </c>
      <c r="J260" s="51">
        <v>164808</v>
      </c>
      <c r="K260" s="51"/>
      <c r="L260" s="51"/>
      <c r="M260" s="51"/>
      <c r="N260" s="51"/>
      <c r="O260" s="98"/>
      <c r="P260" s="98"/>
      <c r="Q260" s="98"/>
      <c r="R260" s="98"/>
      <c r="S260" s="98"/>
      <c r="T260" s="98"/>
      <c r="U260" s="98"/>
      <c r="V260" s="98"/>
    </row>
    <row r="261" customHeight="1" spans="1:22">
      <c r="A261" s="153"/>
      <c r="B261" s="153"/>
      <c r="C261" s="80" t="s">
        <v>529</v>
      </c>
      <c r="D261" s="80" t="s">
        <v>187</v>
      </c>
      <c r="E261" s="80" t="s">
        <v>379</v>
      </c>
      <c r="F261" s="80" t="s">
        <v>476</v>
      </c>
      <c r="G261" s="80" t="s">
        <v>477</v>
      </c>
      <c r="H261" s="51">
        <v>49287</v>
      </c>
      <c r="I261" s="51">
        <v>49287</v>
      </c>
      <c r="J261" s="51">
        <v>49287</v>
      </c>
      <c r="K261" s="51"/>
      <c r="L261" s="51"/>
      <c r="M261" s="51"/>
      <c r="N261" s="51"/>
      <c r="O261" s="98"/>
      <c r="P261" s="98"/>
      <c r="Q261" s="98"/>
      <c r="R261" s="98"/>
      <c r="S261" s="98"/>
      <c r="T261" s="98"/>
      <c r="U261" s="98"/>
      <c r="V261" s="98"/>
    </row>
    <row r="262" customHeight="1" spans="1:22">
      <c r="A262" s="153"/>
      <c r="B262" s="153"/>
      <c r="C262" s="80" t="s">
        <v>529</v>
      </c>
      <c r="D262" s="80" t="s">
        <v>187</v>
      </c>
      <c r="E262" s="80" t="s">
        <v>379</v>
      </c>
      <c r="F262" s="80" t="s">
        <v>530</v>
      </c>
      <c r="G262" s="80" t="s">
        <v>531</v>
      </c>
      <c r="H262" s="51">
        <v>279936</v>
      </c>
      <c r="I262" s="51">
        <v>279936</v>
      </c>
      <c r="J262" s="51">
        <v>279936</v>
      </c>
      <c r="K262" s="51"/>
      <c r="L262" s="51"/>
      <c r="M262" s="51"/>
      <c r="N262" s="51"/>
      <c r="O262" s="98"/>
      <c r="P262" s="98"/>
      <c r="Q262" s="98"/>
      <c r="R262" s="98"/>
      <c r="S262" s="98"/>
      <c r="T262" s="98"/>
      <c r="U262" s="98"/>
      <c r="V262" s="98"/>
    </row>
    <row r="263" customHeight="1" spans="1:22">
      <c r="A263" s="153"/>
      <c r="B263" s="153"/>
      <c r="C263" s="80" t="s">
        <v>529</v>
      </c>
      <c r="D263" s="80" t="s">
        <v>187</v>
      </c>
      <c r="E263" s="80" t="s">
        <v>379</v>
      </c>
      <c r="F263" s="80" t="s">
        <v>530</v>
      </c>
      <c r="G263" s="80" t="s">
        <v>531</v>
      </c>
      <c r="H263" s="51">
        <v>210780</v>
      </c>
      <c r="I263" s="51">
        <v>210780</v>
      </c>
      <c r="J263" s="51">
        <v>210780</v>
      </c>
      <c r="K263" s="51"/>
      <c r="L263" s="51"/>
      <c r="M263" s="51"/>
      <c r="N263" s="51"/>
      <c r="O263" s="98"/>
      <c r="P263" s="98"/>
      <c r="Q263" s="98"/>
      <c r="R263" s="98"/>
      <c r="S263" s="98"/>
      <c r="T263" s="98"/>
      <c r="U263" s="98"/>
      <c r="V263" s="98"/>
    </row>
    <row r="264" customHeight="1" spans="1:22">
      <c r="A264" s="153"/>
      <c r="B264" s="154"/>
      <c r="C264" s="80" t="s">
        <v>529</v>
      </c>
      <c r="D264" s="80" t="s">
        <v>187</v>
      </c>
      <c r="E264" s="80" t="s">
        <v>379</v>
      </c>
      <c r="F264" s="80" t="s">
        <v>530</v>
      </c>
      <c r="G264" s="80" t="s">
        <v>531</v>
      </c>
      <c r="H264" s="51">
        <v>655572</v>
      </c>
      <c r="I264" s="51">
        <v>655572</v>
      </c>
      <c r="J264" s="51">
        <v>655572</v>
      </c>
      <c r="K264" s="51"/>
      <c r="L264" s="51"/>
      <c r="M264" s="51"/>
      <c r="N264" s="51"/>
      <c r="O264" s="98"/>
      <c r="P264" s="98"/>
      <c r="Q264" s="98"/>
      <c r="R264" s="98"/>
      <c r="S264" s="98"/>
      <c r="T264" s="98"/>
      <c r="U264" s="98"/>
      <c r="V264" s="98"/>
    </row>
    <row r="265" customHeight="1" spans="1:22">
      <c r="A265" s="153"/>
      <c r="B265" s="153" t="s">
        <v>478</v>
      </c>
      <c r="C265" s="80"/>
      <c r="D265" s="80"/>
      <c r="E265" s="80"/>
      <c r="F265" s="80"/>
      <c r="G265" s="80"/>
      <c r="H265" s="51">
        <f t="shared" ref="H265:J265" si="38">SUM(H266:H273)</f>
        <v>581253.81</v>
      </c>
      <c r="I265" s="51">
        <f t="shared" si="38"/>
        <v>581253.81</v>
      </c>
      <c r="J265" s="51">
        <f t="shared" si="38"/>
        <v>581253.81</v>
      </c>
      <c r="K265" s="51"/>
      <c r="L265" s="51"/>
      <c r="M265" s="51"/>
      <c r="N265" s="51"/>
      <c r="O265" s="98"/>
      <c r="P265" s="98"/>
      <c r="Q265" s="98"/>
      <c r="R265" s="98"/>
      <c r="S265" s="98"/>
      <c r="T265" s="98"/>
      <c r="U265" s="98"/>
      <c r="V265" s="98"/>
    </row>
    <row r="266" customHeight="1" spans="1:22">
      <c r="A266" s="153"/>
      <c r="B266" s="153"/>
      <c r="C266" s="80" t="s">
        <v>478</v>
      </c>
      <c r="D266" s="80" t="s">
        <v>154</v>
      </c>
      <c r="E266" s="80" t="s">
        <v>411</v>
      </c>
      <c r="F266" s="80" t="s">
        <v>479</v>
      </c>
      <c r="G266" s="80" t="s">
        <v>480</v>
      </c>
      <c r="H266" s="51">
        <v>221422.56</v>
      </c>
      <c r="I266" s="51">
        <v>221422.56</v>
      </c>
      <c r="J266" s="51">
        <v>221422.56</v>
      </c>
      <c r="K266" s="51"/>
      <c r="L266" s="51"/>
      <c r="M266" s="51"/>
      <c r="N266" s="51"/>
      <c r="O266" s="98"/>
      <c r="P266" s="98"/>
      <c r="Q266" s="98"/>
      <c r="R266" s="98"/>
      <c r="S266" s="98"/>
      <c r="T266" s="98"/>
      <c r="U266" s="98"/>
      <c r="V266" s="98"/>
    </row>
    <row r="267" customHeight="1" spans="1:22">
      <c r="A267" s="153"/>
      <c r="B267" s="153"/>
      <c r="C267" s="80" t="s">
        <v>478</v>
      </c>
      <c r="D267" s="80" t="s">
        <v>156</v>
      </c>
      <c r="E267" s="80" t="s">
        <v>413</v>
      </c>
      <c r="F267" s="80" t="s">
        <v>481</v>
      </c>
      <c r="G267" s="80" t="s">
        <v>482</v>
      </c>
      <c r="H267" s="51">
        <v>110711.28</v>
      </c>
      <c r="I267" s="51">
        <v>110711.28</v>
      </c>
      <c r="J267" s="51">
        <v>110711.28</v>
      </c>
      <c r="K267" s="51"/>
      <c r="L267" s="51"/>
      <c r="M267" s="51"/>
      <c r="N267" s="51"/>
      <c r="O267" s="98"/>
      <c r="P267" s="98"/>
      <c r="Q267" s="98"/>
      <c r="R267" s="98"/>
      <c r="S267" s="98"/>
      <c r="T267" s="98"/>
      <c r="U267" s="98"/>
      <c r="V267" s="98"/>
    </row>
    <row r="268" customHeight="1" spans="1:22">
      <c r="A268" s="153"/>
      <c r="B268" s="153"/>
      <c r="C268" s="80" t="s">
        <v>478</v>
      </c>
      <c r="D268" s="80" t="s">
        <v>172</v>
      </c>
      <c r="E268" s="80" t="s">
        <v>423</v>
      </c>
      <c r="F268" s="80" t="s">
        <v>483</v>
      </c>
      <c r="G268" s="80" t="s">
        <v>484</v>
      </c>
      <c r="H268" s="51">
        <v>138389.1</v>
      </c>
      <c r="I268" s="51">
        <v>138389.1</v>
      </c>
      <c r="J268" s="51">
        <v>138389.1</v>
      </c>
      <c r="K268" s="51"/>
      <c r="L268" s="51"/>
      <c r="M268" s="51"/>
      <c r="N268" s="51"/>
      <c r="O268" s="98"/>
      <c r="P268" s="98"/>
      <c r="Q268" s="98"/>
      <c r="R268" s="98"/>
      <c r="S268" s="98"/>
      <c r="T268" s="98"/>
      <c r="U268" s="98"/>
      <c r="V268" s="98"/>
    </row>
    <row r="269" customHeight="1" spans="1:22">
      <c r="A269" s="153"/>
      <c r="B269" s="153"/>
      <c r="C269" s="80" t="s">
        <v>478</v>
      </c>
      <c r="D269" s="80" t="s">
        <v>174</v>
      </c>
      <c r="E269" s="80" t="s">
        <v>425</v>
      </c>
      <c r="F269" s="80" t="s">
        <v>485</v>
      </c>
      <c r="G269" s="80" t="s">
        <v>486</v>
      </c>
      <c r="H269" s="51">
        <v>22110.35</v>
      </c>
      <c r="I269" s="51">
        <v>22110.35</v>
      </c>
      <c r="J269" s="51">
        <v>22110.35</v>
      </c>
      <c r="K269" s="51"/>
      <c r="L269" s="51"/>
      <c r="M269" s="51"/>
      <c r="N269" s="51"/>
      <c r="O269" s="98"/>
      <c r="P269" s="98"/>
      <c r="Q269" s="98"/>
      <c r="R269" s="98"/>
      <c r="S269" s="98"/>
      <c r="T269" s="98"/>
      <c r="U269" s="98"/>
      <c r="V269" s="98"/>
    </row>
    <row r="270" customHeight="1" spans="1:22">
      <c r="A270" s="153"/>
      <c r="B270" s="153"/>
      <c r="C270" s="80" t="s">
        <v>478</v>
      </c>
      <c r="D270" s="80" t="s">
        <v>174</v>
      </c>
      <c r="E270" s="80" t="s">
        <v>425</v>
      </c>
      <c r="F270" s="80" t="s">
        <v>485</v>
      </c>
      <c r="G270" s="80" t="s">
        <v>486</v>
      </c>
      <c r="H270" s="51">
        <v>69194.55</v>
      </c>
      <c r="I270" s="51">
        <v>69194.55</v>
      </c>
      <c r="J270" s="51">
        <v>69194.55</v>
      </c>
      <c r="K270" s="51"/>
      <c r="L270" s="51"/>
      <c r="M270" s="51"/>
      <c r="N270" s="51"/>
      <c r="O270" s="98"/>
      <c r="P270" s="98"/>
      <c r="Q270" s="98"/>
      <c r="R270" s="98"/>
      <c r="S270" s="98"/>
      <c r="T270" s="98"/>
      <c r="U270" s="98"/>
      <c r="V270" s="98"/>
    </row>
    <row r="271" customHeight="1" spans="1:22">
      <c r="A271" s="153"/>
      <c r="B271" s="153"/>
      <c r="C271" s="80" t="s">
        <v>478</v>
      </c>
      <c r="D271" s="80" t="s">
        <v>187</v>
      </c>
      <c r="E271" s="80" t="s">
        <v>379</v>
      </c>
      <c r="F271" s="80" t="s">
        <v>487</v>
      </c>
      <c r="G271" s="80" t="s">
        <v>488</v>
      </c>
      <c r="H271" s="51">
        <v>6227.51</v>
      </c>
      <c r="I271" s="51">
        <v>6227.51</v>
      </c>
      <c r="J271" s="51">
        <v>6227.51</v>
      </c>
      <c r="K271" s="51"/>
      <c r="L271" s="51"/>
      <c r="M271" s="51"/>
      <c r="N271" s="51"/>
      <c r="O271" s="98"/>
      <c r="P271" s="98"/>
      <c r="Q271" s="98"/>
      <c r="R271" s="98"/>
      <c r="S271" s="98"/>
      <c r="T271" s="98"/>
      <c r="U271" s="98"/>
      <c r="V271" s="98"/>
    </row>
    <row r="272" customHeight="1" spans="1:22">
      <c r="A272" s="153"/>
      <c r="B272" s="153"/>
      <c r="C272" s="80" t="s">
        <v>478</v>
      </c>
      <c r="D272" s="80" t="s">
        <v>172</v>
      </c>
      <c r="E272" s="80" t="s">
        <v>423</v>
      </c>
      <c r="F272" s="80" t="s">
        <v>487</v>
      </c>
      <c r="G272" s="80" t="s">
        <v>488</v>
      </c>
      <c r="H272" s="51">
        <v>6919.46</v>
      </c>
      <c r="I272" s="51">
        <v>6919.46</v>
      </c>
      <c r="J272" s="51">
        <v>6919.46</v>
      </c>
      <c r="K272" s="51"/>
      <c r="L272" s="51"/>
      <c r="M272" s="51"/>
      <c r="N272" s="51"/>
      <c r="O272" s="98"/>
      <c r="P272" s="98"/>
      <c r="Q272" s="98"/>
      <c r="R272" s="98"/>
      <c r="S272" s="98"/>
      <c r="T272" s="98"/>
      <c r="U272" s="98"/>
      <c r="V272" s="98"/>
    </row>
    <row r="273" customHeight="1" spans="1:22">
      <c r="A273" s="153"/>
      <c r="B273" s="154"/>
      <c r="C273" s="80" t="s">
        <v>478</v>
      </c>
      <c r="D273" s="80" t="s">
        <v>172</v>
      </c>
      <c r="E273" s="80" t="s">
        <v>423</v>
      </c>
      <c r="F273" s="80" t="s">
        <v>487</v>
      </c>
      <c r="G273" s="80" t="s">
        <v>488</v>
      </c>
      <c r="H273" s="51">
        <v>6279</v>
      </c>
      <c r="I273" s="51">
        <v>6279</v>
      </c>
      <c r="J273" s="51">
        <v>6279</v>
      </c>
      <c r="K273" s="51"/>
      <c r="L273" s="51"/>
      <c r="M273" s="51"/>
      <c r="N273" s="51"/>
      <c r="O273" s="98"/>
      <c r="P273" s="98"/>
      <c r="Q273" s="98"/>
      <c r="R273" s="98"/>
      <c r="S273" s="98"/>
      <c r="T273" s="98"/>
      <c r="U273" s="98"/>
      <c r="V273" s="98"/>
    </row>
    <row r="274" customHeight="1" spans="1:22">
      <c r="A274" s="153"/>
      <c r="B274" s="153" t="s">
        <v>445</v>
      </c>
      <c r="C274" s="80"/>
      <c r="D274" s="80"/>
      <c r="E274" s="80"/>
      <c r="F274" s="80"/>
      <c r="G274" s="80"/>
      <c r="H274" s="51">
        <v>166066.92</v>
      </c>
      <c r="I274" s="51">
        <v>166066.92</v>
      </c>
      <c r="J274" s="51">
        <v>166066.92</v>
      </c>
      <c r="K274" s="51"/>
      <c r="L274" s="51"/>
      <c r="M274" s="51"/>
      <c r="N274" s="51"/>
      <c r="O274" s="98"/>
      <c r="P274" s="98"/>
      <c r="Q274" s="98"/>
      <c r="R274" s="98"/>
      <c r="S274" s="98"/>
      <c r="T274" s="98"/>
      <c r="U274" s="98"/>
      <c r="V274" s="98"/>
    </row>
    <row r="275" customHeight="1" spans="1:22">
      <c r="A275" s="153"/>
      <c r="B275" s="154"/>
      <c r="C275" s="80" t="s">
        <v>445</v>
      </c>
      <c r="D275" s="80" t="s">
        <v>208</v>
      </c>
      <c r="E275" s="80" t="s">
        <v>445</v>
      </c>
      <c r="F275" s="80" t="s">
        <v>489</v>
      </c>
      <c r="G275" s="80" t="s">
        <v>445</v>
      </c>
      <c r="H275" s="51">
        <v>166066.92</v>
      </c>
      <c r="I275" s="51">
        <v>166066.92</v>
      </c>
      <c r="J275" s="51">
        <v>166066.92</v>
      </c>
      <c r="K275" s="51"/>
      <c r="L275" s="51"/>
      <c r="M275" s="51"/>
      <c r="N275" s="51"/>
      <c r="O275" s="98"/>
      <c r="P275" s="98"/>
      <c r="Q275" s="98"/>
      <c r="R275" s="98"/>
      <c r="S275" s="98"/>
      <c r="T275" s="98"/>
      <c r="U275" s="98"/>
      <c r="V275" s="98"/>
    </row>
    <row r="276" customHeight="1" spans="1:22">
      <c r="A276" s="153"/>
      <c r="B276" s="153" t="s">
        <v>493</v>
      </c>
      <c r="C276" s="80"/>
      <c r="D276" s="80"/>
      <c r="E276" s="80"/>
      <c r="F276" s="80"/>
      <c r="G276" s="80"/>
      <c r="H276" s="51">
        <f t="shared" ref="H276:J276" si="39">SUM(H277:H281)</f>
        <v>60840</v>
      </c>
      <c r="I276" s="51">
        <f t="shared" si="39"/>
        <v>60840</v>
      </c>
      <c r="J276" s="51">
        <f t="shared" si="39"/>
        <v>60840</v>
      </c>
      <c r="K276" s="51"/>
      <c r="L276" s="51"/>
      <c r="M276" s="51"/>
      <c r="N276" s="51"/>
      <c r="O276" s="98"/>
      <c r="P276" s="98"/>
      <c r="Q276" s="98"/>
      <c r="R276" s="98"/>
      <c r="S276" s="98"/>
      <c r="T276" s="98"/>
      <c r="U276" s="98"/>
      <c r="V276" s="98"/>
    </row>
    <row r="277" customHeight="1" spans="1:22">
      <c r="A277" s="153"/>
      <c r="B277" s="153"/>
      <c r="C277" s="80" t="s">
        <v>494</v>
      </c>
      <c r="D277" s="80" t="s">
        <v>187</v>
      </c>
      <c r="E277" s="80" t="s">
        <v>379</v>
      </c>
      <c r="F277" s="80" t="s">
        <v>497</v>
      </c>
      <c r="G277" s="80" t="s">
        <v>498</v>
      </c>
      <c r="H277" s="51">
        <v>27840</v>
      </c>
      <c r="I277" s="51">
        <v>27840</v>
      </c>
      <c r="J277" s="51">
        <v>27840</v>
      </c>
      <c r="K277" s="51"/>
      <c r="L277" s="51"/>
      <c r="M277" s="51"/>
      <c r="N277" s="51"/>
      <c r="O277" s="98"/>
      <c r="P277" s="98"/>
      <c r="Q277" s="98"/>
      <c r="R277" s="98"/>
      <c r="S277" s="98"/>
      <c r="T277" s="98"/>
      <c r="U277" s="98"/>
      <c r="V277" s="98"/>
    </row>
    <row r="278" customHeight="1" spans="1:22">
      <c r="A278" s="153"/>
      <c r="B278" s="153"/>
      <c r="C278" s="80" t="s">
        <v>494</v>
      </c>
      <c r="D278" s="80" t="s">
        <v>187</v>
      </c>
      <c r="E278" s="80" t="s">
        <v>379</v>
      </c>
      <c r="F278" s="80" t="s">
        <v>499</v>
      </c>
      <c r="G278" s="80" t="s">
        <v>500</v>
      </c>
      <c r="H278" s="51">
        <v>2000</v>
      </c>
      <c r="I278" s="51">
        <v>2000</v>
      </c>
      <c r="J278" s="51">
        <v>2000</v>
      </c>
      <c r="K278" s="51"/>
      <c r="L278" s="51"/>
      <c r="M278" s="51"/>
      <c r="N278" s="51"/>
      <c r="O278" s="98"/>
      <c r="P278" s="98"/>
      <c r="Q278" s="98"/>
      <c r="R278" s="98"/>
      <c r="S278" s="98"/>
      <c r="T278" s="98"/>
      <c r="U278" s="98"/>
      <c r="V278" s="98"/>
    </row>
    <row r="279" customHeight="1" spans="1:22">
      <c r="A279" s="153"/>
      <c r="B279" s="153"/>
      <c r="C279" s="80" t="s">
        <v>494</v>
      </c>
      <c r="D279" s="80" t="s">
        <v>187</v>
      </c>
      <c r="E279" s="80" t="s">
        <v>379</v>
      </c>
      <c r="F279" s="80" t="s">
        <v>503</v>
      </c>
      <c r="G279" s="80" t="s">
        <v>504</v>
      </c>
      <c r="H279" s="51">
        <v>12000</v>
      </c>
      <c r="I279" s="51">
        <v>12000</v>
      </c>
      <c r="J279" s="51">
        <v>12000</v>
      </c>
      <c r="K279" s="51"/>
      <c r="L279" s="51"/>
      <c r="M279" s="51"/>
      <c r="N279" s="51"/>
      <c r="O279" s="98"/>
      <c r="P279" s="98"/>
      <c r="Q279" s="98"/>
      <c r="R279" s="98"/>
      <c r="S279" s="98"/>
      <c r="T279" s="98"/>
      <c r="U279" s="98"/>
      <c r="V279" s="98"/>
    </row>
    <row r="280" customHeight="1" spans="1:22">
      <c r="A280" s="153"/>
      <c r="B280" s="153"/>
      <c r="C280" s="80" t="s">
        <v>494</v>
      </c>
      <c r="D280" s="80" t="s">
        <v>187</v>
      </c>
      <c r="E280" s="80" t="s">
        <v>379</v>
      </c>
      <c r="F280" s="80" t="s">
        <v>501</v>
      </c>
      <c r="G280" s="80" t="s">
        <v>502</v>
      </c>
      <c r="H280" s="51">
        <v>15000</v>
      </c>
      <c r="I280" s="51">
        <v>15000</v>
      </c>
      <c r="J280" s="51">
        <v>15000</v>
      </c>
      <c r="K280" s="51"/>
      <c r="L280" s="51"/>
      <c r="M280" s="51"/>
      <c r="N280" s="51"/>
      <c r="O280" s="98"/>
      <c r="P280" s="98"/>
      <c r="Q280" s="98"/>
      <c r="R280" s="98"/>
      <c r="S280" s="98"/>
      <c r="T280" s="98"/>
      <c r="U280" s="98"/>
      <c r="V280" s="98"/>
    </row>
    <row r="281" customHeight="1" spans="1:22">
      <c r="A281" s="153"/>
      <c r="B281" s="154"/>
      <c r="C281" s="80" t="s">
        <v>494</v>
      </c>
      <c r="D281" s="80" t="s">
        <v>187</v>
      </c>
      <c r="E281" s="80" t="s">
        <v>379</v>
      </c>
      <c r="F281" s="80" t="s">
        <v>539</v>
      </c>
      <c r="G281" s="80" t="s">
        <v>540</v>
      </c>
      <c r="H281" s="51">
        <v>4000</v>
      </c>
      <c r="I281" s="51">
        <v>4000</v>
      </c>
      <c r="J281" s="51">
        <v>4000</v>
      </c>
      <c r="K281" s="51"/>
      <c r="L281" s="51"/>
      <c r="M281" s="51"/>
      <c r="N281" s="51"/>
      <c r="O281" s="98"/>
      <c r="P281" s="98"/>
      <c r="Q281" s="98"/>
      <c r="R281" s="98"/>
      <c r="S281" s="98"/>
      <c r="T281" s="98"/>
      <c r="U281" s="98"/>
      <c r="V281" s="98"/>
    </row>
    <row r="282" customHeight="1" spans="1:22">
      <c r="A282" s="153"/>
      <c r="B282" s="153" t="s">
        <v>534</v>
      </c>
      <c r="C282" s="80"/>
      <c r="D282" s="80"/>
      <c r="E282" s="80"/>
      <c r="F282" s="80"/>
      <c r="G282" s="80"/>
      <c r="H282" s="51">
        <v>4000</v>
      </c>
      <c r="I282" s="51">
        <v>4000</v>
      </c>
      <c r="J282" s="51">
        <v>4000</v>
      </c>
      <c r="K282" s="51"/>
      <c r="L282" s="51"/>
      <c r="M282" s="51"/>
      <c r="N282" s="51"/>
      <c r="O282" s="98"/>
      <c r="P282" s="98"/>
      <c r="Q282" s="98"/>
      <c r="R282" s="98"/>
      <c r="S282" s="98"/>
      <c r="T282" s="98"/>
      <c r="U282" s="98"/>
      <c r="V282" s="98"/>
    </row>
    <row r="283" customHeight="1" spans="1:22">
      <c r="A283" s="153"/>
      <c r="B283" s="154"/>
      <c r="C283" s="80" t="s">
        <v>534</v>
      </c>
      <c r="D283" s="80" t="s">
        <v>187</v>
      </c>
      <c r="E283" s="80" t="s">
        <v>379</v>
      </c>
      <c r="F283" s="80" t="s">
        <v>535</v>
      </c>
      <c r="G283" s="80" t="s">
        <v>534</v>
      </c>
      <c r="H283" s="51">
        <v>4000</v>
      </c>
      <c r="I283" s="51">
        <v>4000</v>
      </c>
      <c r="J283" s="51">
        <v>4000</v>
      </c>
      <c r="K283" s="51"/>
      <c r="L283" s="51"/>
      <c r="M283" s="51"/>
      <c r="N283" s="51"/>
      <c r="O283" s="98"/>
      <c r="P283" s="98"/>
      <c r="Q283" s="98"/>
      <c r="R283" s="98"/>
      <c r="S283" s="98"/>
      <c r="T283" s="98"/>
      <c r="U283" s="98"/>
      <c r="V283" s="98"/>
    </row>
    <row r="284" customHeight="1" spans="1:22">
      <c r="A284" s="153"/>
      <c r="B284" s="152" t="s">
        <v>493</v>
      </c>
      <c r="C284" s="80"/>
      <c r="D284" s="80"/>
      <c r="E284" s="80"/>
      <c r="F284" s="80"/>
      <c r="G284" s="80"/>
      <c r="H284" s="51">
        <f t="shared" ref="H284:J284" si="40">SUM(H285:H286)</f>
        <v>46040</v>
      </c>
      <c r="I284" s="51">
        <f t="shared" si="40"/>
        <v>46040</v>
      </c>
      <c r="J284" s="51">
        <f t="shared" si="40"/>
        <v>46040</v>
      </c>
      <c r="K284" s="51"/>
      <c r="L284" s="51"/>
      <c r="M284" s="51"/>
      <c r="N284" s="51"/>
      <c r="O284" s="98"/>
      <c r="P284" s="98"/>
      <c r="Q284" s="98"/>
      <c r="R284" s="98"/>
      <c r="S284" s="98"/>
      <c r="T284" s="98"/>
      <c r="U284" s="98"/>
      <c r="V284" s="98"/>
    </row>
    <row r="285" customHeight="1" spans="1:22">
      <c r="A285" s="153"/>
      <c r="B285" s="153"/>
      <c r="C285" s="80" t="s">
        <v>494</v>
      </c>
      <c r="D285" s="80" t="s">
        <v>187</v>
      </c>
      <c r="E285" s="80" t="s">
        <v>379</v>
      </c>
      <c r="F285" s="80" t="s">
        <v>517</v>
      </c>
      <c r="G285" s="80" t="s">
        <v>518</v>
      </c>
      <c r="H285" s="51">
        <v>20000</v>
      </c>
      <c r="I285" s="51">
        <v>20000</v>
      </c>
      <c r="J285" s="51">
        <v>20000</v>
      </c>
      <c r="K285" s="51"/>
      <c r="L285" s="51"/>
      <c r="M285" s="51"/>
      <c r="N285" s="51"/>
      <c r="O285" s="98"/>
      <c r="P285" s="98"/>
      <c r="Q285" s="98"/>
      <c r="R285" s="98"/>
      <c r="S285" s="98"/>
      <c r="T285" s="98"/>
      <c r="U285" s="98"/>
      <c r="V285" s="98"/>
    </row>
    <row r="286" customHeight="1" spans="1:22">
      <c r="A286" s="153"/>
      <c r="B286" s="154"/>
      <c r="C286" s="80" t="s">
        <v>494</v>
      </c>
      <c r="D286" s="80" t="s">
        <v>187</v>
      </c>
      <c r="E286" s="80" t="s">
        <v>379</v>
      </c>
      <c r="F286" s="80" t="s">
        <v>536</v>
      </c>
      <c r="G286" s="80" t="s">
        <v>537</v>
      </c>
      <c r="H286" s="51">
        <v>26040</v>
      </c>
      <c r="I286" s="51">
        <v>26040</v>
      </c>
      <c r="J286" s="51">
        <v>26040</v>
      </c>
      <c r="K286" s="51"/>
      <c r="L286" s="51"/>
      <c r="M286" s="51"/>
      <c r="N286" s="51"/>
      <c r="O286" s="98"/>
      <c r="P286" s="98"/>
      <c r="Q286" s="98"/>
      <c r="R286" s="98"/>
      <c r="S286" s="98"/>
      <c r="T286" s="98"/>
      <c r="U286" s="98"/>
      <c r="V286" s="98"/>
    </row>
    <row r="287" customHeight="1" spans="1:22">
      <c r="A287" s="153"/>
      <c r="B287" s="153" t="s">
        <v>508</v>
      </c>
      <c r="C287" s="80"/>
      <c r="D287" s="80"/>
      <c r="E287" s="80"/>
      <c r="F287" s="80"/>
      <c r="G287" s="80"/>
      <c r="H287" s="51">
        <v>36370.8</v>
      </c>
      <c r="I287" s="51">
        <v>36370.8</v>
      </c>
      <c r="J287" s="51">
        <v>36370.8</v>
      </c>
      <c r="K287" s="51"/>
      <c r="L287" s="51"/>
      <c r="M287" s="51"/>
      <c r="N287" s="51"/>
      <c r="O287" s="98"/>
      <c r="P287" s="98"/>
      <c r="Q287" s="98"/>
      <c r="R287" s="98"/>
      <c r="S287" s="98"/>
      <c r="T287" s="98"/>
      <c r="U287" s="98"/>
      <c r="V287" s="98"/>
    </row>
    <row r="288" customHeight="1" spans="1:22">
      <c r="A288" s="153"/>
      <c r="B288" s="154"/>
      <c r="C288" s="80" t="s">
        <v>508</v>
      </c>
      <c r="D288" s="80" t="s">
        <v>187</v>
      </c>
      <c r="E288" s="80" t="s">
        <v>379</v>
      </c>
      <c r="F288" s="80" t="s">
        <v>509</v>
      </c>
      <c r="G288" s="80" t="s">
        <v>508</v>
      </c>
      <c r="H288" s="51">
        <v>36370.8</v>
      </c>
      <c r="I288" s="51">
        <v>36370.8</v>
      </c>
      <c r="J288" s="51">
        <v>36370.8</v>
      </c>
      <c r="K288" s="51"/>
      <c r="L288" s="51"/>
      <c r="M288" s="51"/>
      <c r="N288" s="51"/>
      <c r="O288" s="98"/>
      <c r="P288" s="98"/>
      <c r="Q288" s="98"/>
      <c r="R288" s="98"/>
      <c r="S288" s="98"/>
      <c r="T288" s="98"/>
      <c r="U288" s="98"/>
      <c r="V288" s="98"/>
    </row>
    <row r="289" customHeight="1" spans="1:22">
      <c r="A289" s="153"/>
      <c r="B289" s="152" t="s">
        <v>493</v>
      </c>
      <c r="C289" s="80"/>
      <c r="D289" s="80"/>
      <c r="E289" s="80"/>
      <c r="F289" s="80"/>
      <c r="G289" s="80"/>
      <c r="H289" s="51">
        <f t="shared" ref="H289:J289" si="41">SUM(H290:H291)</f>
        <v>2434</v>
      </c>
      <c r="I289" s="51">
        <f t="shared" si="41"/>
        <v>2434</v>
      </c>
      <c r="J289" s="51">
        <f t="shared" si="41"/>
        <v>2434</v>
      </c>
      <c r="K289" s="51"/>
      <c r="L289" s="51"/>
      <c r="M289" s="51"/>
      <c r="N289" s="51"/>
      <c r="O289" s="98"/>
      <c r="P289" s="98"/>
      <c r="Q289" s="98"/>
      <c r="R289" s="98"/>
      <c r="S289" s="98"/>
      <c r="T289" s="98"/>
      <c r="U289" s="98"/>
      <c r="V289" s="98"/>
    </row>
    <row r="290" customHeight="1" spans="1:22">
      <c r="A290" s="153"/>
      <c r="B290" s="153"/>
      <c r="C290" s="80" t="s">
        <v>510</v>
      </c>
      <c r="D290" s="80" t="s">
        <v>187</v>
      </c>
      <c r="E290" s="80" t="s">
        <v>379</v>
      </c>
      <c r="F290" s="80" t="s">
        <v>511</v>
      </c>
      <c r="G290" s="80" t="s">
        <v>510</v>
      </c>
      <c r="H290" s="51">
        <v>384</v>
      </c>
      <c r="I290" s="51">
        <v>384</v>
      </c>
      <c r="J290" s="51">
        <v>384</v>
      </c>
      <c r="K290" s="51"/>
      <c r="L290" s="51"/>
      <c r="M290" s="51"/>
      <c r="N290" s="51"/>
      <c r="O290" s="98"/>
      <c r="P290" s="98"/>
      <c r="Q290" s="98"/>
      <c r="R290" s="98"/>
      <c r="S290" s="98"/>
      <c r="T290" s="98"/>
      <c r="U290" s="98"/>
      <c r="V290" s="98"/>
    </row>
    <row r="291" customHeight="1" spans="1:22">
      <c r="A291" s="153"/>
      <c r="B291" s="154"/>
      <c r="C291" s="80" t="s">
        <v>519</v>
      </c>
      <c r="D291" s="80" t="s">
        <v>152</v>
      </c>
      <c r="E291" s="80" t="s">
        <v>409</v>
      </c>
      <c r="F291" s="80" t="s">
        <v>495</v>
      </c>
      <c r="G291" s="80" t="s">
        <v>496</v>
      </c>
      <c r="H291" s="51">
        <v>2050</v>
      </c>
      <c r="I291" s="51">
        <v>2050</v>
      </c>
      <c r="J291" s="51">
        <v>2050</v>
      </c>
      <c r="K291" s="51"/>
      <c r="L291" s="51"/>
      <c r="M291" s="51"/>
      <c r="N291" s="51"/>
      <c r="O291" s="98"/>
      <c r="P291" s="98"/>
      <c r="Q291" s="98"/>
      <c r="R291" s="98"/>
      <c r="S291" s="98"/>
      <c r="T291" s="98"/>
      <c r="U291" s="98"/>
      <c r="V291" s="98"/>
    </row>
    <row r="292" customHeight="1" spans="1:22">
      <c r="A292" s="153"/>
      <c r="B292" s="153" t="s">
        <v>340</v>
      </c>
      <c r="C292" s="80"/>
      <c r="D292" s="80"/>
      <c r="E292" s="80"/>
      <c r="F292" s="80"/>
      <c r="G292" s="80"/>
      <c r="H292" s="51">
        <f t="shared" ref="H292:J292" si="42">SUM(H293:H295)</f>
        <v>83476.44</v>
      </c>
      <c r="I292" s="51">
        <f t="shared" si="42"/>
        <v>83476.44</v>
      </c>
      <c r="J292" s="51">
        <f t="shared" si="42"/>
        <v>83476.44</v>
      </c>
      <c r="K292" s="51"/>
      <c r="L292" s="51"/>
      <c r="M292" s="51"/>
      <c r="N292" s="51"/>
      <c r="O292" s="98"/>
      <c r="P292" s="98"/>
      <c r="Q292" s="98"/>
      <c r="R292" s="98"/>
      <c r="S292" s="98"/>
      <c r="T292" s="98"/>
      <c r="U292" s="98"/>
      <c r="V292" s="98"/>
    </row>
    <row r="293" customHeight="1" spans="1:22">
      <c r="A293" s="153"/>
      <c r="B293" s="153"/>
      <c r="C293" s="80" t="s">
        <v>520</v>
      </c>
      <c r="D293" s="80" t="s">
        <v>187</v>
      </c>
      <c r="E293" s="80" t="s">
        <v>379</v>
      </c>
      <c r="F293" s="80" t="s">
        <v>521</v>
      </c>
      <c r="G293" s="80" t="s">
        <v>522</v>
      </c>
      <c r="H293" s="51">
        <v>16276.44</v>
      </c>
      <c r="I293" s="51">
        <v>16276.44</v>
      </c>
      <c r="J293" s="51">
        <v>16276.44</v>
      </c>
      <c r="K293" s="51"/>
      <c r="L293" s="51"/>
      <c r="M293" s="51"/>
      <c r="N293" s="51"/>
      <c r="O293" s="98"/>
      <c r="P293" s="98"/>
      <c r="Q293" s="98"/>
      <c r="R293" s="98"/>
      <c r="S293" s="98"/>
      <c r="T293" s="98"/>
      <c r="U293" s="98"/>
      <c r="V293" s="98"/>
    </row>
    <row r="294" customHeight="1" spans="1:22">
      <c r="A294" s="153"/>
      <c r="B294" s="153"/>
      <c r="C294" s="80" t="s">
        <v>523</v>
      </c>
      <c r="D294" s="80" t="s">
        <v>187</v>
      </c>
      <c r="E294" s="80" t="s">
        <v>379</v>
      </c>
      <c r="F294" s="80" t="s">
        <v>521</v>
      </c>
      <c r="G294" s="80" t="s">
        <v>522</v>
      </c>
      <c r="H294" s="51">
        <v>33600</v>
      </c>
      <c r="I294" s="51">
        <v>33600</v>
      </c>
      <c r="J294" s="51">
        <v>33600</v>
      </c>
      <c r="K294" s="51"/>
      <c r="L294" s="51"/>
      <c r="M294" s="51"/>
      <c r="N294" s="51"/>
      <c r="O294" s="98"/>
      <c r="P294" s="98"/>
      <c r="Q294" s="98"/>
      <c r="R294" s="98"/>
      <c r="S294" s="98"/>
      <c r="T294" s="98"/>
      <c r="U294" s="98"/>
      <c r="V294" s="98"/>
    </row>
    <row r="295" customHeight="1" spans="1:22">
      <c r="A295" s="154"/>
      <c r="B295" s="154"/>
      <c r="C295" s="80" t="s">
        <v>523</v>
      </c>
      <c r="D295" s="80" t="s">
        <v>187</v>
      </c>
      <c r="E295" s="80" t="s">
        <v>379</v>
      </c>
      <c r="F295" s="80" t="s">
        <v>521</v>
      </c>
      <c r="G295" s="80" t="s">
        <v>522</v>
      </c>
      <c r="H295" s="51">
        <v>33600</v>
      </c>
      <c r="I295" s="51">
        <v>33600</v>
      </c>
      <c r="J295" s="51">
        <v>33600</v>
      </c>
      <c r="K295" s="51"/>
      <c r="L295" s="51"/>
      <c r="M295" s="51"/>
      <c r="N295" s="51"/>
      <c r="O295" s="98"/>
      <c r="P295" s="98"/>
      <c r="Q295" s="98"/>
      <c r="R295" s="98"/>
      <c r="S295" s="98"/>
      <c r="T295" s="98"/>
      <c r="U295" s="98"/>
      <c r="V295" s="98"/>
    </row>
    <row r="296" customHeight="1" spans="1:22">
      <c r="A296" s="153" t="s">
        <v>56</v>
      </c>
      <c r="B296" s="171"/>
      <c r="C296" s="172"/>
      <c r="D296" s="80"/>
      <c r="E296" s="80"/>
      <c r="F296" s="80"/>
      <c r="G296" s="80"/>
      <c r="H296" s="51">
        <v>744243.69</v>
      </c>
      <c r="I296" s="51">
        <v>744243.69</v>
      </c>
      <c r="J296" s="51">
        <v>744243.69</v>
      </c>
      <c r="K296" s="51"/>
      <c r="L296" s="51"/>
      <c r="M296" s="51"/>
      <c r="N296" s="51"/>
      <c r="O296" s="98"/>
      <c r="P296" s="98"/>
      <c r="Q296" s="98"/>
      <c r="R296" s="98"/>
      <c r="S296" s="98"/>
      <c r="T296" s="98"/>
      <c r="U296" s="98"/>
      <c r="V296" s="98"/>
    </row>
    <row r="297" customHeight="1" spans="1:22">
      <c r="A297" s="173"/>
      <c r="B297" s="170" t="s">
        <v>529</v>
      </c>
      <c r="C297" s="174"/>
      <c r="D297" s="80"/>
      <c r="E297" s="80"/>
      <c r="F297" s="80"/>
      <c r="G297" s="80"/>
      <c r="H297" s="51">
        <f t="shared" ref="H297:J297" si="43">SUM(H298:H303)</f>
        <v>513903</v>
      </c>
      <c r="I297" s="51">
        <f t="shared" si="43"/>
        <v>513903</v>
      </c>
      <c r="J297" s="51">
        <f t="shared" si="43"/>
        <v>513903</v>
      </c>
      <c r="K297" s="51"/>
      <c r="L297" s="51"/>
      <c r="M297" s="51"/>
      <c r="N297" s="51"/>
      <c r="O297" s="98"/>
      <c r="P297" s="98"/>
      <c r="Q297" s="98"/>
      <c r="R297" s="98"/>
      <c r="S297" s="98"/>
      <c r="T297" s="98"/>
      <c r="U297" s="98"/>
      <c r="V297" s="98"/>
    </row>
    <row r="298" customHeight="1" spans="1:22">
      <c r="A298" s="173"/>
      <c r="B298" s="170"/>
      <c r="C298" s="174" t="s">
        <v>529</v>
      </c>
      <c r="D298" s="80" t="s">
        <v>98</v>
      </c>
      <c r="E298" s="80" t="s">
        <v>379</v>
      </c>
      <c r="F298" s="80" t="s">
        <v>471</v>
      </c>
      <c r="G298" s="80" t="s">
        <v>472</v>
      </c>
      <c r="H298" s="51">
        <v>165348</v>
      </c>
      <c r="I298" s="51">
        <v>165348</v>
      </c>
      <c r="J298" s="51">
        <v>165348</v>
      </c>
      <c r="K298" s="51"/>
      <c r="L298" s="51"/>
      <c r="M298" s="51"/>
      <c r="N298" s="51"/>
      <c r="O298" s="98"/>
      <c r="P298" s="98"/>
      <c r="Q298" s="98"/>
      <c r="R298" s="98"/>
      <c r="S298" s="98"/>
      <c r="T298" s="98"/>
      <c r="U298" s="98"/>
      <c r="V298" s="98"/>
    </row>
    <row r="299" customHeight="1" spans="1:22">
      <c r="A299" s="173"/>
      <c r="B299" s="170"/>
      <c r="C299" s="174" t="s">
        <v>529</v>
      </c>
      <c r="D299" s="80" t="s">
        <v>98</v>
      </c>
      <c r="E299" s="80" t="s">
        <v>379</v>
      </c>
      <c r="F299" s="80" t="s">
        <v>473</v>
      </c>
      <c r="G299" s="80" t="s">
        <v>474</v>
      </c>
      <c r="H299" s="51">
        <v>41520</v>
      </c>
      <c r="I299" s="51">
        <v>41520</v>
      </c>
      <c r="J299" s="51">
        <v>41520</v>
      </c>
      <c r="K299" s="51"/>
      <c r="L299" s="51"/>
      <c r="M299" s="51"/>
      <c r="N299" s="51"/>
      <c r="O299" s="98"/>
      <c r="P299" s="98"/>
      <c r="Q299" s="98"/>
      <c r="R299" s="98"/>
      <c r="S299" s="98"/>
      <c r="T299" s="98"/>
      <c r="U299" s="98"/>
      <c r="V299" s="98"/>
    </row>
    <row r="300" customHeight="1" spans="1:22">
      <c r="A300" s="173"/>
      <c r="B300" s="170"/>
      <c r="C300" s="174" t="s">
        <v>529</v>
      </c>
      <c r="D300" s="80" t="s">
        <v>98</v>
      </c>
      <c r="E300" s="80" t="s">
        <v>379</v>
      </c>
      <c r="F300" s="80" t="s">
        <v>476</v>
      </c>
      <c r="G300" s="80" t="s">
        <v>477</v>
      </c>
      <c r="H300" s="51">
        <v>13779</v>
      </c>
      <c r="I300" s="51">
        <v>13779</v>
      </c>
      <c r="J300" s="51">
        <v>13779</v>
      </c>
      <c r="K300" s="51"/>
      <c r="L300" s="51"/>
      <c r="M300" s="51"/>
      <c r="N300" s="51"/>
      <c r="O300" s="98"/>
      <c r="P300" s="98"/>
      <c r="Q300" s="98"/>
      <c r="R300" s="98"/>
      <c r="S300" s="98"/>
      <c r="T300" s="98"/>
      <c r="U300" s="98"/>
      <c r="V300" s="98"/>
    </row>
    <row r="301" customHeight="1" spans="1:22">
      <c r="A301" s="173"/>
      <c r="B301" s="170"/>
      <c r="C301" s="174" t="s">
        <v>529</v>
      </c>
      <c r="D301" s="80" t="s">
        <v>98</v>
      </c>
      <c r="E301" s="80" t="s">
        <v>379</v>
      </c>
      <c r="F301" s="80" t="s">
        <v>530</v>
      </c>
      <c r="G301" s="80" t="s">
        <v>531</v>
      </c>
      <c r="H301" s="51">
        <v>69984</v>
      </c>
      <c r="I301" s="51">
        <v>69984</v>
      </c>
      <c r="J301" s="51">
        <v>69984</v>
      </c>
      <c r="K301" s="51"/>
      <c r="L301" s="51"/>
      <c r="M301" s="51"/>
      <c r="N301" s="51"/>
      <c r="O301" s="98"/>
      <c r="P301" s="98"/>
      <c r="Q301" s="98"/>
      <c r="R301" s="98"/>
      <c r="S301" s="98"/>
      <c r="T301" s="98"/>
      <c r="U301" s="98"/>
      <c r="V301" s="98"/>
    </row>
    <row r="302" customHeight="1" spans="1:22">
      <c r="A302" s="173"/>
      <c r="B302" s="170"/>
      <c r="C302" s="174" t="s">
        <v>529</v>
      </c>
      <c r="D302" s="80" t="s">
        <v>98</v>
      </c>
      <c r="E302" s="80" t="s">
        <v>379</v>
      </c>
      <c r="F302" s="80" t="s">
        <v>530</v>
      </c>
      <c r="G302" s="80" t="s">
        <v>531</v>
      </c>
      <c r="H302" s="51">
        <v>52380</v>
      </c>
      <c r="I302" s="51">
        <v>52380</v>
      </c>
      <c r="J302" s="51">
        <v>52380</v>
      </c>
      <c r="K302" s="51"/>
      <c r="L302" s="51"/>
      <c r="M302" s="51"/>
      <c r="N302" s="51"/>
      <c r="O302" s="98"/>
      <c r="P302" s="98"/>
      <c r="Q302" s="98"/>
      <c r="R302" s="98"/>
      <c r="S302" s="98"/>
      <c r="T302" s="98"/>
      <c r="U302" s="98"/>
      <c r="V302" s="98"/>
    </row>
    <row r="303" customHeight="1" spans="1:22">
      <c r="A303" s="173"/>
      <c r="B303" s="170"/>
      <c r="C303" s="174" t="s">
        <v>529</v>
      </c>
      <c r="D303" s="80" t="s">
        <v>98</v>
      </c>
      <c r="E303" s="80" t="s">
        <v>379</v>
      </c>
      <c r="F303" s="80" t="s">
        <v>530</v>
      </c>
      <c r="G303" s="80" t="s">
        <v>531</v>
      </c>
      <c r="H303" s="51">
        <v>170892</v>
      </c>
      <c r="I303" s="51">
        <v>170892</v>
      </c>
      <c r="J303" s="51">
        <v>170892</v>
      </c>
      <c r="K303" s="51"/>
      <c r="L303" s="51"/>
      <c r="M303" s="51"/>
      <c r="N303" s="51"/>
      <c r="O303" s="98"/>
      <c r="P303" s="98"/>
      <c r="Q303" s="98"/>
      <c r="R303" s="98"/>
      <c r="S303" s="98"/>
      <c r="T303" s="98"/>
      <c r="U303" s="98"/>
      <c r="V303" s="98"/>
    </row>
    <row r="304" customHeight="1" spans="1:22">
      <c r="A304" s="153"/>
      <c r="B304" s="153" t="s">
        <v>478</v>
      </c>
      <c r="C304" s="80"/>
      <c r="D304" s="80"/>
      <c r="E304" s="80"/>
      <c r="F304" s="80"/>
      <c r="G304" s="80"/>
      <c r="H304" s="51">
        <f t="shared" ref="H304:J304" si="44">SUM(H305:H311)</f>
        <v>148371.93</v>
      </c>
      <c r="I304" s="51">
        <f t="shared" si="44"/>
        <v>148371.93</v>
      </c>
      <c r="J304" s="51">
        <f t="shared" si="44"/>
        <v>148371.93</v>
      </c>
      <c r="K304" s="51"/>
      <c r="L304" s="51"/>
      <c r="M304" s="51"/>
      <c r="N304" s="51"/>
      <c r="O304" s="98"/>
      <c r="P304" s="98"/>
      <c r="Q304" s="98"/>
      <c r="R304" s="98"/>
      <c r="S304" s="98"/>
      <c r="T304" s="98"/>
      <c r="U304" s="98"/>
      <c r="V304" s="98"/>
    </row>
    <row r="305" customHeight="1" spans="1:22">
      <c r="A305" s="153"/>
      <c r="B305" s="153"/>
      <c r="C305" s="80" t="s">
        <v>478</v>
      </c>
      <c r="D305" s="80" t="s">
        <v>154</v>
      </c>
      <c r="E305" s="80" t="s">
        <v>411</v>
      </c>
      <c r="F305" s="80" t="s">
        <v>479</v>
      </c>
      <c r="G305" s="80" t="s">
        <v>480</v>
      </c>
      <c r="H305" s="51">
        <v>59507.04</v>
      </c>
      <c r="I305" s="51">
        <v>59507.04</v>
      </c>
      <c r="J305" s="51">
        <v>59507.04</v>
      </c>
      <c r="K305" s="51"/>
      <c r="L305" s="51"/>
      <c r="M305" s="51"/>
      <c r="N305" s="51"/>
      <c r="O305" s="98"/>
      <c r="P305" s="98"/>
      <c r="Q305" s="98"/>
      <c r="R305" s="98"/>
      <c r="S305" s="98"/>
      <c r="T305" s="98"/>
      <c r="U305" s="98"/>
      <c r="V305" s="98"/>
    </row>
    <row r="306" customHeight="1" spans="1:22">
      <c r="A306" s="153"/>
      <c r="B306" s="153"/>
      <c r="C306" s="80" t="s">
        <v>478</v>
      </c>
      <c r="D306" s="80" t="s">
        <v>156</v>
      </c>
      <c r="E306" s="80" t="s">
        <v>413</v>
      </c>
      <c r="F306" s="80" t="s">
        <v>481</v>
      </c>
      <c r="G306" s="80" t="s">
        <v>482</v>
      </c>
      <c r="H306" s="51">
        <v>29753.52</v>
      </c>
      <c r="I306" s="51">
        <v>29753.52</v>
      </c>
      <c r="J306" s="51">
        <v>29753.52</v>
      </c>
      <c r="K306" s="51"/>
      <c r="L306" s="51"/>
      <c r="M306" s="51"/>
      <c r="N306" s="51"/>
      <c r="O306" s="98"/>
      <c r="P306" s="98"/>
      <c r="Q306" s="98"/>
      <c r="R306" s="98"/>
      <c r="S306" s="98"/>
      <c r="T306" s="98"/>
      <c r="U306" s="98"/>
      <c r="V306" s="98"/>
    </row>
    <row r="307" customHeight="1" spans="1:22">
      <c r="A307" s="153"/>
      <c r="B307" s="153"/>
      <c r="C307" s="80" t="s">
        <v>478</v>
      </c>
      <c r="D307" s="80" t="s">
        <v>172</v>
      </c>
      <c r="E307" s="80" t="s">
        <v>423</v>
      </c>
      <c r="F307" s="80" t="s">
        <v>483</v>
      </c>
      <c r="G307" s="80" t="s">
        <v>484</v>
      </c>
      <c r="H307" s="51">
        <v>37191.9</v>
      </c>
      <c r="I307" s="51">
        <v>37191.9</v>
      </c>
      <c r="J307" s="51">
        <v>37191.9</v>
      </c>
      <c r="K307" s="51"/>
      <c r="L307" s="51"/>
      <c r="M307" s="51"/>
      <c r="N307" s="51"/>
      <c r="O307" s="98"/>
      <c r="P307" s="98"/>
      <c r="Q307" s="98"/>
      <c r="R307" s="98"/>
      <c r="S307" s="98"/>
      <c r="T307" s="98"/>
      <c r="U307" s="98"/>
      <c r="V307" s="98"/>
    </row>
    <row r="308" customHeight="1" spans="1:22">
      <c r="A308" s="153"/>
      <c r="B308" s="153"/>
      <c r="C308" s="80" t="s">
        <v>478</v>
      </c>
      <c r="D308" s="80" t="s">
        <v>174</v>
      </c>
      <c r="E308" s="80" t="s">
        <v>425</v>
      </c>
      <c r="F308" s="80" t="s">
        <v>485</v>
      </c>
      <c r="G308" s="80" t="s">
        <v>486</v>
      </c>
      <c r="H308" s="51">
        <v>18595.95</v>
      </c>
      <c r="I308" s="51">
        <v>18595.95</v>
      </c>
      <c r="J308" s="51">
        <v>18595.95</v>
      </c>
      <c r="K308" s="51"/>
      <c r="L308" s="51"/>
      <c r="M308" s="51"/>
      <c r="N308" s="51"/>
      <c r="O308" s="98"/>
      <c r="P308" s="98"/>
      <c r="Q308" s="98"/>
      <c r="R308" s="98"/>
      <c r="S308" s="98"/>
      <c r="T308" s="98"/>
      <c r="U308" s="98"/>
      <c r="V308" s="98"/>
    </row>
    <row r="309" customHeight="1" spans="1:22">
      <c r="A309" s="153"/>
      <c r="B309" s="153"/>
      <c r="C309" s="80" t="s">
        <v>478</v>
      </c>
      <c r="D309" s="80" t="s">
        <v>98</v>
      </c>
      <c r="E309" s="80" t="s">
        <v>379</v>
      </c>
      <c r="F309" s="80" t="s">
        <v>487</v>
      </c>
      <c r="G309" s="80" t="s">
        <v>488</v>
      </c>
      <c r="H309" s="51">
        <v>371.92</v>
      </c>
      <c r="I309" s="51">
        <v>371.92</v>
      </c>
      <c r="J309" s="51">
        <v>371.92</v>
      </c>
      <c r="K309" s="51"/>
      <c r="L309" s="51"/>
      <c r="M309" s="51"/>
      <c r="N309" s="51"/>
      <c r="O309" s="98"/>
      <c r="P309" s="98"/>
      <c r="Q309" s="98"/>
      <c r="R309" s="98"/>
      <c r="S309" s="98"/>
      <c r="T309" s="98"/>
      <c r="U309" s="98"/>
      <c r="V309" s="98"/>
    </row>
    <row r="310" customHeight="1" spans="1:22">
      <c r="A310" s="153"/>
      <c r="B310" s="153"/>
      <c r="C310" s="80" t="s">
        <v>478</v>
      </c>
      <c r="D310" s="80" t="s">
        <v>172</v>
      </c>
      <c r="E310" s="80" t="s">
        <v>423</v>
      </c>
      <c r="F310" s="80" t="s">
        <v>487</v>
      </c>
      <c r="G310" s="80" t="s">
        <v>488</v>
      </c>
      <c r="H310" s="51">
        <v>1859.6</v>
      </c>
      <c r="I310" s="51">
        <v>1859.6</v>
      </c>
      <c r="J310" s="51">
        <v>1859.6</v>
      </c>
      <c r="K310" s="51"/>
      <c r="L310" s="51"/>
      <c r="M310" s="51"/>
      <c r="N310" s="51"/>
      <c r="O310" s="98"/>
      <c r="P310" s="98"/>
      <c r="Q310" s="98"/>
      <c r="R310" s="98"/>
      <c r="S310" s="98"/>
      <c r="T310" s="98"/>
      <c r="U310" s="98"/>
      <c r="V310" s="98"/>
    </row>
    <row r="311" customHeight="1" spans="1:22">
      <c r="A311" s="153"/>
      <c r="B311" s="154"/>
      <c r="C311" s="80" t="s">
        <v>478</v>
      </c>
      <c r="D311" s="80" t="s">
        <v>172</v>
      </c>
      <c r="E311" s="80" t="s">
        <v>423</v>
      </c>
      <c r="F311" s="80" t="s">
        <v>487</v>
      </c>
      <c r="G311" s="80" t="s">
        <v>488</v>
      </c>
      <c r="H311" s="51">
        <v>1092</v>
      </c>
      <c r="I311" s="51">
        <v>1092</v>
      </c>
      <c r="J311" s="51">
        <v>1092</v>
      </c>
      <c r="K311" s="51"/>
      <c r="L311" s="51"/>
      <c r="M311" s="51"/>
      <c r="N311" s="51"/>
      <c r="O311" s="98"/>
      <c r="P311" s="98"/>
      <c r="Q311" s="98"/>
      <c r="R311" s="98"/>
      <c r="S311" s="98"/>
      <c r="T311" s="98"/>
      <c r="U311" s="98"/>
      <c r="V311" s="98"/>
    </row>
    <row r="312" customHeight="1" spans="1:22">
      <c r="A312" s="153"/>
      <c r="B312" s="153" t="s">
        <v>445</v>
      </c>
      <c r="C312" s="80"/>
      <c r="D312" s="80"/>
      <c r="E312" s="80"/>
      <c r="F312" s="80"/>
      <c r="G312" s="80"/>
      <c r="H312" s="51">
        <v>44630.28</v>
      </c>
      <c r="I312" s="51">
        <v>44630.28</v>
      </c>
      <c r="J312" s="51">
        <v>44630.28</v>
      </c>
      <c r="K312" s="51"/>
      <c r="L312" s="51"/>
      <c r="M312" s="51"/>
      <c r="N312" s="51"/>
      <c r="O312" s="98"/>
      <c r="P312" s="98"/>
      <c r="Q312" s="98"/>
      <c r="R312" s="98"/>
      <c r="S312" s="98"/>
      <c r="T312" s="98"/>
      <c r="U312" s="98"/>
      <c r="V312" s="98"/>
    </row>
    <row r="313" customHeight="1" spans="1:22">
      <c r="A313" s="153"/>
      <c r="B313" s="154"/>
      <c r="C313" s="80" t="s">
        <v>445</v>
      </c>
      <c r="D313" s="80" t="s">
        <v>208</v>
      </c>
      <c r="E313" s="80" t="s">
        <v>445</v>
      </c>
      <c r="F313" s="80" t="s">
        <v>489</v>
      </c>
      <c r="G313" s="80" t="s">
        <v>445</v>
      </c>
      <c r="H313" s="51">
        <v>44630.28</v>
      </c>
      <c r="I313" s="51">
        <v>44630.28</v>
      </c>
      <c r="J313" s="51">
        <v>44630.28</v>
      </c>
      <c r="K313" s="51"/>
      <c r="L313" s="51"/>
      <c r="M313" s="51"/>
      <c r="N313" s="51"/>
      <c r="O313" s="98"/>
      <c r="P313" s="98"/>
      <c r="Q313" s="98"/>
      <c r="R313" s="98"/>
      <c r="S313" s="98"/>
      <c r="T313" s="98"/>
      <c r="U313" s="98"/>
      <c r="V313" s="98"/>
    </row>
    <row r="314" customHeight="1" spans="1:22">
      <c r="A314" s="153"/>
      <c r="B314" s="152" t="s">
        <v>493</v>
      </c>
      <c r="C314" s="80"/>
      <c r="D314" s="80"/>
      <c r="E314" s="80"/>
      <c r="F314" s="80"/>
      <c r="G314" s="80"/>
      <c r="H314" s="51">
        <f t="shared" ref="H314:J314" si="45">SUM(H315:H317)</f>
        <v>27720</v>
      </c>
      <c r="I314" s="51">
        <f t="shared" si="45"/>
        <v>27720</v>
      </c>
      <c r="J314" s="51">
        <f t="shared" si="45"/>
        <v>27720</v>
      </c>
      <c r="K314" s="51"/>
      <c r="L314" s="51"/>
      <c r="M314" s="51"/>
      <c r="N314" s="51"/>
      <c r="O314" s="98"/>
      <c r="P314" s="98"/>
      <c r="Q314" s="98"/>
      <c r="R314" s="98"/>
      <c r="S314" s="98"/>
      <c r="T314" s="98"/>
      <c r="U314" s="98"/>
      <c r="V314" s="98"/>
    </row>
    <row r="315" customHeight="1" spans="1:22">
      <c r="A315" s="153"/>
      <c r="B315" s="153"/>
      <c r="C315" s="80" t="s">
        <v>494</v>
      </c>
      <c r="D315" s="80" t="s">
        <v>98</v>
      </c>
      <c r="E315" s="80" t="s">
        <v>379</v>
      </c>
      <c r="F315" s="80" t="s">
        <v>497</v>
      </c>
      <c r="G315" s="80" t="s">
        <v>498</v>
      </c>
      <c r="H315" s="51">
        <v>7320</v>
      </c>
      <c r="I315" s="51">
        <v>7320</v>
      </c>
      <c r="J315" s="51">
        <v>7320</v>
      </c>
      <c r="K315" s="51"/>
      <c r="L315" s="51"/>
      <c r="M315" s="51"/>
      <c r="N315" s="51"/>
      <c r="O315" s="98"/>
      <c r="P315" s="98"/>
      <c r="Q315" s="98"/>
      <c r="R315" s="98"/>
      <c r="S315" s="98"/>
      <c r="T315" s="98"/>
      <c r="U315" s="98"/>
      <c r="V315" s="98"/>
    </row>
    <row r="316" customHeight="1" spans="1:22">
      <c r="A316" s="153"/>
      <c r="B316" s="153"/>
      <c r="C316" s="80" t="s">
        <v>494</v>
      </c>
      <c r="D316" s="80" t="s">
        <v>98</v>
      </c>
      <c r="E316" s="80" t="s">
        <v>379</v>
      </c>
      <c r="F316" s="80" t="s">
        <v>495</v>
      </c>
      <c r="G316" s="80" t="s">
        <v>496</v>
      </c>
      <c r="H316" s="51">
        <v>4000</v>
      </c>
      <c r="I316" s="51">
        <v>4000</v>
      </c>
      <c r="J316" s="51">
        <v>4000</v>
      </c>
      <c r="K316" s="51"/>
      <c r="L316" s="51"/>
      <c r="M316" s="51"/>
      <c r="N316" s="51"/>
      <c r="O316" s="98"/>
      <c r="P316" s="98"/>
      <c r="Q316" s="98"/>
      <c r="R316" s="98"/>
      <c r="S316" s="98"/>
      <c r="T316" s="98"/>
      <c r="U316" s="98"/>
      <c r="V316" s="98"/>
    </row>
    <row r="317" customHeight="1" spans="1:22">
      <c r="A317" s="153"/>
      <c r="B317" s="154"/>
      <c r="C317" s="80" t="s">
        <v>494</v>
      </c>
      <c r="D317" s="80" t="s">
        <v>98</v>
      </c>
      <c r="E317" s="80" t="s">
        <v>379</v>
      </c>
      <c r="F317" s="80" t="s">
        <v>536</v>
      </c>
      <c r="G317" s="80" t="s">
        <v>537</v>
      </c>
      <c r="H317" s="51">
        <v>16400</v>
      </c>
      <c r="I317" s="51">
        <v>16400</v>
      </c>
      <c r="J317" s="51">
        <v>16400</v>
      </c>
      <c r="K317" s="51"/>
      <c r="L317" s="51"/>
      <c r="M317" s="51"/>
      <c r="N317" s="51"/>
      <c r="O317" s="98"/>
      <c r="P317" s="98"/>
      <c r="Q317" s="98"/>
      <c r="R317" s="98"/>
      <c r="S317" s="98"/>
      <c r="T317" s="98"/>
      <c r="U317" s="98"/>
      <c r="V317" s="98"/>
    </row>
    <row r="318" customHeight="1" spans="1:22">
      <c r="A318" s="153"/>
      <c r="B318" s="153" t="s">
        <v>508</v>
      </c>
      <c r="C318" s="80"/>
      <c r="D318" s="80"/>
      <c r="E318" s="80"/>
      <c r="F318" s="80"/>
      <c r="G318" s="80"/>
      <c r="H318" s="51">
        <v>9522.48</v>
      </c>
      <c r="I318" s="51">
        <v>9522.48</v>
      </c>
      <c r="J318" s="51">
        <v>9522.48</v>
      </c>
      <c r="K318" s="51"/>
      <c r="L318" s="51"/>
      <c r="M318" s="51"/>
      <c r="N318" s="51"/>
      <c r="O318" s="98"/>
      <c r="P318" s="98"/>
      <c r="Q318" s="98"/>
      <c r="R318" s="98"/>
      <c r="S318" s="98"/>
      <c r="T318" s="98"/>
      <c r="U318" s="98"/>
      <c r="V318" s="98"/>
    </row>
    <row r="319" customHeight="1" spans="1:22">
      <c r="A319" s="153"/>
      <c r="B319" s="154"/>
      <c r="C319" s="80" t="s">
        <v>508</v>
      </c>
      <c r="D319" s="80" t="s">
        <v>98</v>
      </c>
      <c r="E319" s="80" t="s">
        <v>379</v>
      </c>
      <c r="F319" s="80" t="s">
        <v>509</v>
      </c>
      <c r="G319" s="80" t="s">
        <v>508</v>
      </c>
      <c r="H319" s="51">
        <v>9522.48</v>
      </c>
      <c r="I319" s="51">
        <v>9522.48</v>
      </c>
      <c r="J319" s="51">
        <v>9522.48</v>
      </c>
      <c r="K319" s="51"/>
      <c r="L319" s="51"/>
      <c r="M319" s="51"/>
      <c r="N319" s="51"/>
      <c r="O319" s="98"/>
      <c r="P319" s="98"/>
      <c r="Q319" s="98"/>
      <c r="R319" s="98"/>
      <c r="S319" s="98"/>
      <c r="T319" s="98"/>
      <c r="U319" s="98"/>
      <c r="V319" s="98"/>
    </row>
    <row r="320" customHeight="1" spans="1:22">
      <c r="A320" s="153"/>
      <c r="B320" s="152" t="s">
        <v>493</v>
      </c>
      <c r="C320" s="80"/>
      <c r="D320" s="80"/>
      <c r="E320" s="80"/>
      <c r="F320" s="80"/>
      <c r="G320" s="80"/>
      <c r="H320" s="51">
        <v>96</v>
      </c>
      <c r="I320" s="51">
        <v>96</v>
      </c>
      <c r="J320" s="51">
        <v>96</v>
      </c>
      <c r="K320" s="51"/>
      <c r="L320" s="51"/>
      <c r="M320" s="51"/>
      <c r="N320" s="51"/>
      <c r="O320" s="98"/>
      <c r="P320" s="98"/>
      <c r="Q320" s="98"/>
      <c r="R320" s="98"/>
      <c r="S320" s="98"/>
      <c r="T320" s="98"/>
      <c r="U320" s="98"/>
      <c r="V320" s="98"/>
    </row>
    <row r="321" customHeight="1" spans="1:22">
      <c r="A321" s="154"/>
      <c r="B321" s="154"/>
      <c r="C321" s="80" t="s">
        <v>510</v>
      </c>
      <c r="D321" s="80" t="s">
        <v>98</v>
      </c>
      <c r="E321" s="80" t="s">
        <v>379</v>
      </c>
      <c r="F321" s="80" t="s">
        <v>511</v>
      </c>
      <c r="G321" s="80" t="s">
        <v>510</v>
      </c>
      <c r="H321" s="51">
        <v>96</v>
      </c>
      <c r="I321" s="51">
        <v>96</v>
      </c>
      <c r="J321" s="51">
        <v>96</v>
      </c>
      <c r="K321" s="51"/>
      <c r="L321" s="51"/>
      <c r="M321" s="51"/>
      <c r="N321" s="51"/>
      <c r="O321" s="98"/>
      <c r="P321" s="98"/>
      <c r="Q321" s="98"/>
      <c r="R321" s="98"/>
      <c r="S321" s="98"/>
      <c r="T321" s="98"/>
      <c r="U321" s="98"/>
      <c r="V321" s="98"/>
    </row>
    <row r="322" customHeight="1" spans="1:22">
      <c r="A322" s="153" t="s">
        <v>55</v>
      </c>
      <c r="B322" s="152"/>
      <c r="C322" s="80"/>
      <c r="D322" s="80"/>
      <c r="E322" s="80"/>
      <c r="F322" s="80"/>
      <c r="G322" s="80"/>
      <c r="H322" s="51">
        <v>499512.34</v>
      </c>
      <c r="I322" s="51">
        <v>499512.34</v>
      </c>
      <c r="J322" s="51">
        <v>499512.34</v>
      </c>
      <c r="K322" s="51"/>
      <c r="L322" s="51"/>
      <c r="M322" s="51"/>
      <c r="N322" s="51"/>
      <c r="O322" s="98"/>
      <c r="P322" s="98"/>
      <c r="Q322" s="98"/>
      <c r="R322" s="98"/>
      <c r="S322" s="98"/>
      <c r="T322" s="98"/>
      <c r="U322" s="98"/>
      <c r="V322" s="98"/>
    </row>
    <row r="323" customHeight="1" spans="1:22">
      <c r="A323" s="153"/>
      <c r="B323" s="152" t="s">
        <v>470</v>
      </c>
      <c r="C323" s="80"/>
      <c r="D323" s="80"/>
      <c r="E323" s="80"/>
      <c r="F323" s="80"/>
      <c r="G323" s="80"/>
      <c r="H323" s="51">
        <f t="shared" ref="H323:J323" si="46">SUM(H324:H328)</f>
        <v>325187</v>
      </c>
      <c r="I323" s="51">
        <f t="shared" si="46"/>
        <v>325187</v>
      </c>
      <c r="J323" s="51">
        <f t="shared" si="46"/>
        <v>325187</v>
      </c>
      <c r="K323" s="51"/>
      <c r="L323" s="51"/>
      <c r="M323" s="51"/>
      <c r="N323" s="51"/>
      <c r="O323" s="98"/>
      <c r="P323" s="98"/>
      <c r="Q323" s="98"/>
      <c r="R323" s="98"/>
      <c r="S323" s="98"/>
      <c r="T323" s="98"/>
      <c r="U323" s="98"/>
      <c r="V323" s="98"/>
    </row>
    <row r="324" customHeight="1" spans="1:22">
      <c r="A324" s="153"/>
      <c r="B324" s="153"/>
      <c r="C324" s="80" t="s">
        <v>470</v>
      </c>
      <c r="D324" s="80" t="s">
        <v>102</v>
      </c>
      <c r="E324" s="80" t="s">
        <v>362</v>
      </c>
      <c r="F324" s="80" t="s">
        <v>471</v>
      </c>
      <c r="G324" s="80" t="s">
        <v>472</v>
      </c>
      <c r="H324" s="51">
        <v>83220</v>
      </c>
      <c r="I324" s="51">
        <v>83220</v>
      </c>
      <c r="J324" s="51">
        <v>83220</v>
      </c>
      <c r="K324" s="51"/>
      <c r="L324" s="51"/>
      <c r="M324" s="51"/>
      <c r="N324" s="51"/>
      <c r="O324" s="98"/>
      <c r="P324" s="98"/>
      <c r="Q324" s="98"/>
      <c r="R324" s="98"/>
      <c r="S324" s="98"/>
      <c r="T324" s="98"/>
      <c r="U324" s="98"/>
      <c r="V324" s="98"/>
    </row>
    <row r="325" customHeight="1" spans="1:22">
      <c r="A325" s="153"/>
      <c r="B325" s="153"/>
      <c r="C325" s="80" t="s">
        <v>470</v>
      </c>
      <c r="D325" s="80" t="s">
        <v>102</v>
      </c>
      <c r="E325" s="80" t="s">
        <v>362</v>
      </c>
      <c r="F325" s="80" t="s">
        <v>473</v>
      </c>
      <c r="G325" s="80" t="s">
        <v>474</v>
      </c>
      <c r="H325" s="51">
        <v>145032</v>
      </c>
      <c r="I325" s="51">
        <v>145032</v>
      </c>
      <c r="J325" s="51">
        <v>145032</v>
      </c>
      <c r="K325" s="51"/>
      <c r="L325" s="51"/>
      <c r="M325" s="51"/>
      <c r="N325" s="51"/>
      <c r="O325" s="98"/>
      <c r="P325" s="98"/>
      <c r="Q325" s="98"/>
      <c r="R325" s="98"/>
      <c r="S325" s="98"/>
      <c r="T325" s="98"/>
      <c r="U325" s="98"/>
      <c r="V325" s="98"/>
    </row>
    <row r="326" customHeight="1" spans="1:22">
      <c r="A326" s="153"/>
      <c r="B326" s="153"/>
      <c r="C326" s="80" t="s">
        <v>475</v>
      </c>
      <c r="D326" s="80" t="s">
        <v>102</v>
      </c>
      <c r="E326" s="80" t="s">
        <v>362</v>
      </c>
      <c r="F326" s="80" t="s">
        <v>473</v>
      </c>
      <c r="G326" s="80" t="s">
        <v>474</v>
      </c>
      <c r="H326" s="51">
        <v>18000</v>
      </c>
      <c r="I326" s="51">
        <v>18000</v>
      </c>
      <c r="J326" s="51">
        <v>18000</v>
      </c>
      <c r="K326" s="51"/>
      <c r="L326" s="51"/>
      <c r="M326" s="51"/>
      <c r="N326" s="51"/>
      <c r="O326" s="98"/>
      <c r="P326" s="98"/>
      <c r="Q326" s="98"/>
      <c r="R326" s="98"/>
      <c r="S326" s="98"/>
      <c r="T326" s="98"/>
      <c r="U326" s="98"/>
      <c r="V326" s="98"/>
    </row>
    <row r="327" customHeight="1" spans="1:22">
      <c r="A327" s="153"/>
      <c r="B327" s="153"/>
      <c r="C327" s="80" t="s">
        <v>470</v>
      </c>
      <c r="D327" s="80" t="s">
        <v>102</v>
      </c>
      <c r="E327" s="80" t="s">
        <v>362</v>
      </c>
      <c r="F327" s="80" t="s">
        <v>476</v>
      </c>
      <c r="G327" s="80" t="s">
        <v>477</v>
      </c>
      <c r="H327" s="51">
        <v>6935</v>
      </c>
      <c r="I327" s="51">
        <v>6935</v>
      </c>
      <c r="J327" s="51">
        <v>6935</v>
      </c>
      <c r="K327" s="51"/>
      <c r="L327" s="51"/>
      <c r="M327" s="51"/>
      <c r="N327" s="51"/>
      <c r="O327" s="98"/>
      <c r="P327" s="98"/>
      <c r="Q327" s="98"/>
      <c r="R327" s="98"/>
      <c r="S327" s="98"/>
      <c r="T327" s="98"/>
      <c r="U327" s="98"/>
      <c r="V327" s="98"/>
    </row>
    <row r="328" customHeight="1" spans="1:22">
      <c r="A328" s="153"/>
      <c r="B328" s="154"/>
      <c r="C328" s="80" t="s">
        <v>470</v>
      </c>
      <c r="D328" s="80" t="s">
        <v>102</v>
      </c>
      <c r="E328" s="80" t="s">
        <v>362</v>
      </c>
      <c r="F328" s="80" t="s">
        <v>476</v>
      </c>
      <c r="G328" s="80" t="s">
        <v>477</v>
      </c>
      <c r="H328" s="51">
        <v>72000</v>
      </c>
      <c r="I328" s="51">
        <v>72000</v>
      </c>
      <c r="J328" s="51">
        <v>72000</v>
      </c>
      <c r="K328" s="51"/>
      <c r="L328" s="51"/>
      <c r="M328" s="51"/>
      <c r="N328" s="51"/>
      <c r="O328" s="98"/>
      <c r="P328" s="98"/>
      <c r="Q328" s="98"/>
      <c r="R328" s="98"/>
      <c r="S328" s="98"/>
      <c r="T328" s="98"/>
      <c r="U328" s="98"/>
      <c r="V328" s="98"/>
    </row>
    <row r="329" customHeight="1" spans="1:22">
      <c r="A329" s="153"/>
      <c r="B329" s="153" t="s">
        <v>478</v>
      </c>
      <c r="C329" s="80"/>
      <c r="D329" s="80"/>
      <c r="E329" s="80"/>
      <c r="F329" s="80"/>
      <c r="G329" s="80"/>
      <c r="H329" s="51">
        <f t="shared" ref="H329:J329" si="47">SUM(H330:H336)</f>
        <v>89319.86</v>
      </c>
      <c r="I329" s="51">
        <f t="shared" si="47"/>
        <v>89319.86</v>
      </c>
      <c r="J329" s="51">
        <f t="shared" si="47"/>
        <v>89319.86</v>
      </c>
      <c r="K329" s="51"/>
      <c r="L329" s="51"/>
      <c r="M329" s="51"/>
      <c r="N329" s="51"/>
      <c r="O329" s="98"/>
      <c r="P329" s="98"/>
      <c r="Q329" s="98"/>
      <c r="R329" s="98"/>
      <c r="S329" s="98"/>
      <c r="T329" s="98"/>
      <c r="U329" s="98"/>
      <c r="V329" s="98"/>
    </row>
    <row r="330" customHeight="1" spans="1:22">
      <c r="A330" s="153"/>
      <c r="B330" s="153"/>
      <c r="C330" s="80" t="s">
        <v>478</v>
      </c>
      <c r="D330" s="80" t="s">
        <v>154</v>
      </c>
      <c r="E330" s="80" t="s">
        <v>411</v>
      </c>
      <c r="F330" s="80" t="s">
        <v>479</v>
      </c>
      <c r="G330" s="80" t="s">
        <v>480</v>
      </c>
      <c r="H330" s="51">
        <v>35757.92</v>
      </c>
      <c r="I330" s="51">
        <v>35757.92</v>
      </c>
      <c r="J330" s="51">
        <v>35757.92</v>
      </c>
      <c r="K330" s="51"/>
      <c r="L330" s="51"/>
      <c r="M330" s="51"/>
      <c r="N330" s="51"/>
      <c r="O330" s="98"/>
      <c r="P330" s="98"/>
      <c r="Q330" s="98"/>
      <c r="R330" s="98"/>
      <c r="S330" s="98"/>
      <c r="T330" s="98"/>
      <c r="U330" s="98"/>
      <c r="V330" s="98"/>
    </row>
    <row r="331" customHeight="1" spans="1:22">
      <c r="A331" s="153"/>
      <c r="B331" s="153"/>
      <c r="C331" s="80" t="s">
        <v>478</v>
      </c>
      <c r="D331" s="80" t="s">
        <v>156</v>
      </c>
      <c r="E331" s="80" t="s">
        <v>413</v>
      </c>
      <c r="F331" s="80" t="s">
        <v>481</v>
      </c>
      <c r="G331" s="80" t="s">
        <v>482</v>
      </c>
      <c r="H331" s="51">
        <v>17878.96</v>
      </c>
      <c r="I331" s="51">
        <v>17878.96</v>
      </c>
      <c r="J331" s="51">
        <v>17878.96</v>
      </c>
      <c r="K331" s="51"/>
      <c r="L331" s="51"/>
      <c r="M331" s="51"/>
      <c r="N331" s="51"/>
      <c r="O331" s="98"/>
      <c r="P331" s="98"/>
      <c r="Q331" s="98"/>
      <c r="R331" s="98"/>
      <c r="S331" s="98"/>
      <c r="T331" s="98"/>
      <c r="U331" s="98"/>
      <c r="V331" s="98"/>
    </row>
    <row r="332" customHeight="1" spans="1:22">
      <c r="A332" s="153"/>
      <c r="B332" s="153"/>
      <c r="C332" s="80" t="s">
        <v>478</v>
      </c>
      <c r="D332" s="80" t="s">
        <v>170</v>
      </c>
      <c r="E332" s="80" t="s">
        <v>421</v>
      </c>
      <c r="F332" s="80" t="s">
        <v>483</v>
      </c>
      <c r="G332" s="80" t="s">
        <v>484</v>
      </c>
      <c r="H332" s="51">
        <v>22348.7</v>
      </c>
      <c r="I332" s="51">
        <v>22348.7</v>
      </c>
      <c r="J332" s="51">
        <v>22348.7</v>
      </c>
      <c r="K332" s="51"/>
      <c r="L332" s="51"/>
      <c r="M332" s="51"/>
      <c r="N332" s="51"/>
      <c r="O332" s="98"/>
      <c r="P332" s="98"/>
      <c r="Q332" s="98"/>
      <c r="R332" s="98"/>
      <c r="S332" s="98"/>
      <c r="T332" s="98"/>
      <c r="U332" s="98"/>
      <c r="V332" s="98"/>
    </row>
    <row r="333" customHeight="1" spans="1:22">
      <c r="A333" s="153"/>
      <c r="B333" s="153"/>
      <c r="C333" s="80" t="s">
        <v>478</v>
      </c>
      <c r="D333" s="80" t="s">
        <v>174</v>
      </c>
      <c r="E333" s="80" t="s">
        <v>425</v>
      </c>
      <c r="F333" s="80" t="s">
        <v>485</v>
      </c>
      <c r="G333" s="80" t="s">
        <v>486</v>
      </c>
      <c r="H333" s="51">
        <v>11174.35</v>
      </c>
      <c r="I333" s="51">
        <v>11174.35</v>
      </c>
      <c r="J333" s="51">
        <v>11174.35</v>
      </c>
      <c r="K333" s="51"/>
      <c r="L333" s="51"/>
      <c r="M333" s="51"/>
      <c r="N333" s="51"/>
      <c r="O333" s="98"/>
      <c r="P333" s="98"/>
      <c r="Q333" s="98"/>
      <c r="R333" s="98"/>
      <c r="S333" s="98"/>
      <c r="T333" s="98"/>
      <c r="U333" s="98"/>
      <c r="V333" s="98"/>
    </row>
    <row r="334" customHeight="1" spans="1:22">
      <c r="A334" s="153"/>
      <c r="B334" s="153"/>
      <c r="C334" s="80" t="s">
        <v>478</v>
      </c>
      <c r="D334" s="80" t="s">
        <v>102</v>
      </c>
      <c r="E334" s="80" t="s">
        <v>362</v>
      </c>
      <c r="F334" s="80" t="s">
        <v>487</v>
      </c>
      <c r="G334" s="80" t="s">
        <v>488</v>
      </c>
      <c r="H334" s="51">
        <v>223.49</v>
      </c>
      <c r="I334" s="51">
        <v>223.49</v>
      </c>
      <c r="J334" s="51">
        <v>223.49</v>
      </c>
      <c r="K334" s="51"/>
      <c r="L334" s="51"/>
      <c r="M334" s="51"/>
      <c r="N334" s="51"/>
      <c r="O334" s="98"/>
      <c r="P334" s="98"/>
      <c r="Q334" s="98"/>
      <c r="R334" s="98"/>
      <c r="S334" s="98"/>
      <c r="T334" s="98"/>
      <c r="U334" s="98"/>
      <c r="V334" s="98"/>
    </row>
    <row r="335" customHeight="1" spans="1:22">
      <c r="A335" s="153"/>
      <c r="B335" s="153"/>
      <c r="C335" s="80" t="s">
        <v>478</v>
      </c>
      <c r="D335" s="80" t="s">
        <v>170</v>
      </c>
      <c r="E335" s="80" t="s">
        <v>421</v>
      </c>
      <c r="F335" s="80" t="s">
        <v>487</v>
      </c>
      <c r="G335" s="80" t="s">
        <v>488</v>
      </c>
      <c r="H335" s="51">
        <v>1117.44</v>
      </c>
      <c r="I335" s="51">
        <v>1117.44</v>
      </c>
      <c r="J335" s="51">
        <v>1117.44</v>
      </c>
      <c r="K335" s="51"/>
      <c r="L335" s="51"/>
      <c r="M335" s="51"/>
      <c r="N335" s="51"/>
      <c r="O335" s="98"/>
      <c r="P335" s="98"/>
      <c r="Q335" s="98"/>
      <c r="R335" s="98"/>
      <c r="S335" s="98"/>
      <c r="T335" s="98"/>
      <c r="U335" s="98"/>
      <c r="V335" s="98"/>
    </row>
    <row r="336" customHeight="1" spans="1:22">
      <c r="A336" s="153"/>
      <c r="B336" s="154"/>
      <c r="C336" s="80" t="s">
        <v>478</v>
      </c>
      <c r="D336" s="80" t="s">
        <v>170</v>
      </c>
      <c r="E336" s="80" t="s">
        <v>421</v>
      </c>
      <c r="F336" s="80" t="s">
        <v>487</v>
      </c>
      <c r="G336" s="80" t="s">
        <v>488</v>
      </c>
      <c r="H336" s="51">
        <v>819</v>
      </c>
      <c r="I336" s="51">
        <v>819</v>
      </c>
      <c r="J336" s="51">
        <v>819</v>
      </c>
      <c r="K336" s="51"/>
      <c r="L336" s="51"/>
      <c r="M336" s="51"/>
      <c r="N336" s="51"/>
      <c r="O336" s="98"/>
      <c r="P336" s="98"/>
      <c r="Q336" s="98"/>
      <c r="R336" s="98"/>
      <c r="S336" s="98"/>
      <c r="T336" s="98"/>
      <c r="U336" s="98"/>
      <c r="V336" s="98"/>
    </row>
    <row r="337" customHeight="1" spans="1:22">
      <c r="A337" s="153"/>
      <c r="B337" s="153" t="s">
        <v>445</v>
      </c>
      <c r="C337" s="80"/>
      <c r="D337" s="80"/>
      <c r="E337" s="80"/>
      <c r="F337" s="80"/>
      <c r="G337" s="80"/>
      <c r="H337" s="51">
        <v>30058.44</v>
      </c>
      <c r="I337" s="51">
        <v>30058.44</v>
      </c>
      <c r="J337" s="51">
        <v>30058.44</v>
      </c>
      <c r="K337" s="51"/>
      <c r="L337" s="51"/>
      <c r="M337" s="51"/>
      <c r="N337" s="51"/>
      <c r="O337" s="98"/>
      <c r="P337" s="98"/>
      <c r="Q337" s="98"/>
      <c r="R337" s="98"/>
      <c r="S337" s="98"/>
      <c r="T337" s="98"/>
      <c r="U337" s="98"/>
      <c r="V337" s="98"/>
    </row>
    <row r="338" customHeight="1" spans="1:22">
      <c r="A338" s="153"/>
      <c r="B338" s="154"/>
      <c r="C338" s="80" t="s">
        <v>445</v>
      </c>
      <c r="D338" s="80" t="s">
        <v>208</v>
      </c>
      <c r="E338" s="80" t="s">
        <v>445</v>
      </c>
      <c r="F338" s="80" t="s">
        <v>489</v>
      </c>
      <c r="G338" s="80" t="s">
        <v>445</v>
      </c>
      <c r="H338" s="51">
        <v>30058.44</v>
      </c>
      <c r="I338" s="51">
        <v>30058.44</v>
      </c>
      <c r="J338" s="51">
        <v>30058.44</v>
      </c>
      <c r="K338" s="51"/>
      <c r="L338" s="51"/>
      <c r="M338" s="51"/>
      <c r="N338" s="51"/>
      <c r="O338" s="98"/>
      <c r="P338" s="98"/>
      <c r="Q338" s="98"/>
      <c r="R338" s="98"/>
      <c r="S338" s="98"/>
      <c r="T338" s="98"/>
      <c r="U338" s="98"/>
      <c r="V338" s="98"/>
    </row>
    <row r="339" customHeight="1" spans="1:22">
      <c r="A339" s="153"/>
      <c r="B339" s="152" t="s">
        <v>493</v>
      </c>
      <c r="C339" s="80"/>
      <c r="D339" s="80"/>
      <c r="E339" s="80"/>
      <c r="F339" s="80"/>
      <c r="G339" s="80"/>
      <c r="H339" s="51">
        <f t="shared" ref="H339:J339" si="48">SUM(H340:H343)</f>
        <v>21330</v>
      </c>
      <c r="I339" s="51">
        <f t="shared" si="48"/>
        <v>21330</v>
      </c>
      <c r="J339" s="51">
        <f t="shared" si="48"/>
        <v>21330</v>
      </c>
      <c r="K339" s="51"/>
      <c r="L339" s="51"/>
      <c r="M339" s="51"/>
      <c r="N339" s="51"/>
      <c r="O339" s="98"/>
      <c r="P339" s="98"/>
      <c r="Q339" s="98"/>
      <c r="R339" s="98"/>
      <c r="S339" s="98"/>
      <c r="T339" s="98"/>
      <c r="U339" s="98"/>
      <c r="V339" s="98"/>
    </row>
    <row r="340" customHeight="1" spans="1:22">
      <c r="A340" s="153"/>
      <c r="B340" s="153"/>
      <c r="C340" s="80" t="s">
        <v>494</v>
      </c>
      <c r="D340" s="80" t="s">
        <v>102</v>
      </c>
      <c r="E340" s="80" t="s">
        <v>362</v>
      </c>
      <c r="F340" s="80" t="s">
        <v>503</v>
      </c>
      <c r="G340" s="80" t="s">
        <v>504</v>
      </c>
      <c r="H340" s="51">
        <v>6330</v>
      </c>
      <c r="I340" s="51">
        <v>6330</v>
      </c>
      <c r="J340" s="51">
        <v>6330</v>
      </c>
      <c r="K340" s="51"/>
      <c r="L340" s="51"/>
      <c r="M340" s="51"/>
      <c r="N340" s="51"/>
      <c r="O340" s="98"/>
      <c r="P340" s="98"/>
      <c r="Q340" s="98"/>
      <c r="R340" s="98"/>
      <c r="S340" s="98"/>
      <c r="T340" s="98"/>
      <c r="U340" s="98"/>
      <c r="V340" s="98"/>
    </row>
    <row r="341" customHeight="1" spans="1:22">
      <c r="A341" s="153"/>
      <c r="B341" s="153"/>
      <c r="C341" s="80" t="s">
        <v>494</v>
      </c>
      <c r="D341" s="80" t="s">
        <v>102</v>
      </c>
      <c r="E341" s="80" t="s">
        <v>362</v>
      </c>
      <c r="F341" s="80" t="s">
        <v>495</v>
      </c>
      <c r="G341" s="80" t="s">
        <v>496</v>
      </c>
      <c r="H341" s="51">
        <v>1140</v>
      </c>
      <c r="I341" s="51">
        <v>1140</v>
      </c>
      <c r="J341" s="51">
        <v>1140</v>
      </c>
      <c r="K341" s="51"/>
      <c r="L341" s="51"/>
      <c r="M341" s="51"/>
      <c r="N341" s="51"/>
      <c r="O341" s="98"/>
      <c r="P341" s="98"/>
      <c r="Q341" s="98"/>
      <c r="R341" s="98"/>
      <c r="S341" s="98"/>
      <c r="T341" s="98"/>
      <c r="U341" s="98"/>
      <c r="V341" s="98"/>
    </row>
    <row r="342" customHeight="1" spans="1:22">
      <c r="A342" s="153"/>
      <c r="B342" s="153"/>
      <c r="C342" s="80" t="s">
        <v>494</v>
      </c>
      <c r="D342" s="80" t="s">
        <v>102</v>
      </c>
      <c r="E342" s="80" t="s">
        <v>362</v>
      </c>
      <c r="F342" s="80" t="s">
        <v>501</v>
      </c>
      <c r="G342" s="80" t="s">
        <v>502</v>
      </c>
      <c r="H342" s="51">
        <v>13000</v>
      </c>
      <c r="I342" s="51">
        <v>13000</v>
      </c>
      <c r="J342" s="51">
        <v>13000</v>
      </c>
      <c r="K342" s="51"/>
      <c r="L342" s="51"/>
      <c r="M342" s="51"/>
      <c r="N342" s="51"/>
      <c r="O342" s="98"/>
      <c r="P342" s="98"/>
      <c r="Q342" s="98"/>
      <c r="R342" s="98"/>
      <c r="S342" s="98"/>
      <c r="T342" s="98"/>
      <c r="U342" s="98"/>
      <c r="V342" s="98"/>
    </row>
    <row r="343" customHeight="1" spans="1:22">
      <c r="A343" s="153"/>
      <c r="B343" s="154"/>
      <c r="C343" s="80" t="s">
        <v>494</v>
      </c>
      <c r="D343" s="80" t="s">
        <v>102</v>
      </c>
      <c r="E343" s="80" t="s">
        <v>362</v>
      </c>
      <c r="F343" s="80" t="s">
        <v>495</v>
      </c>
      <c r="G343" s="80" t="s">
        <v>496</v>
      </c>
      <c r="H343" s="51">
        <v>860</v>
      </c>
      <c r="I343" s="51">
        <v>860</v>
      </c>
      <c r="J343" s="51">
        <v>860</v>
      </c>
      <c r="K343" s="51"/>
      <c r="L343" s="51"/>
      <c r="M343" s="51"/>
      <c r="N343" s="51"/>
      <c r="O343" s="98"/>
      <c r="P343" s="98"/>
      <c r="Q343" s="98"/>
      <c r="R343" s="98"/>
      <c r="S343" s="98"/>
      <c r="T343" s="98"/>
      <c r="U343" s="98"/>
      <c r="V343" s="98"/>
    </row>
    <row r="344" customHeight="1" spans="1:22">
      <c r="A344" s="153"/>
      <c r="B344" s="153" t="s">
        <v>508</v>
      </c>
      <c r="C344" s="80"/>
      <c r="D344" s="80"/>
      <c r="E344" s="80"/>
      <c r="F344" s="80"/>
      <c r="G344" s="80"/>
      <c r="H344" s="51">
        <v>6545.04</v>
      </c>
      <c r="I344" s="51">
        <v>6545.04</v>
      </c>
      <c r="J344" s="51">
        <v>6545.04</v>
      </c>
      <c r="K344" s="51"/>
      <c r="L344" s="51"/>
      <c r="M344" s="51"/>
      <c r="N344" s="51"/>
      <c r="O344" s="98"/>
      <c r="P344" s="98"/>
      <c r="Q344" s="98"/>
      <c r="R344" s="98"/>
      <c r="S344" s="98"/>
      <c r="T344" s="98"/>
      <c r="U344" s="98"/>
      <c r="V344" s="98"/>
    </row>
    <row r="345" customHeight="1" spans="1:22">
      <c r="A345" s="153"/>
      <c r="B345" s="154"/>
      <c r="C345" s="80" t="s">
        <v>508</v>
      </c>
      <c r="D345" s="80" t="s">
        <v>102</v>
      </c>
      <c r="E345" s="80" t="s">
        <v>362</v>
      </c>
      <c r="F345" s="80" t="s">
        <v>509</v>
      </c>
      <c r="G345" s="80" t="s">
        <v>508</v>
      </c>
      <c r="H345" s="51">
        <v>6545.04</v>
      </c>
      <c r="I345" s="51">
        <v>6545.04</v>
      </c>
      <c r="J345" s="51">
        <v>6545.04</v>
      </c>
      <c r="K345" s="51"/>
      <c r="L345" s="51"/>
      <c r="M345" s="51"/>
      <c r="N345" s="51"/>
      <c r="O345" s="98"/>
      <c r="P345" s="98"/>
      <c r="Q345" s="98"/>
      <c r="R345" s="98"/>
      <c r="S345" s="98"/>
      <c r="T345" s="98"/>
      <c r="U345" s="98"/>
      <c r="V345" s="98"/>
    </row>
    <row r="346" customHeight="1" spans="1:22">
      <c r="A346" s="153"/>
      <c r="B346" s="152" t="s">
        <v>493</v>
      </c>
      <c r="C346" s="80"/>
      <c r="D346" s="80"/>
      <c r="E346" s="80"/>
      <c r="F346" s="80"/>
      <c r="G346" s="80"/>
      <c r="H346" s="51">
        <v>72</v>
      </c>
      <c r="I346" s="51">
        <v>72</v>
      </c>
      <c r="J346" s="51">
        <v>72</v>
      </c>
      <c r="K346" s="51"/>
      <c r="L346" s="51"/>
      <c r="M346" s="51"/>
      <c r="N346" s="51"/>
      <c r="O346" s="98"/>
      <c r="P346" s="98"/>
      <c r="Q346" s="98"/>
      <c r="R346" s="98"/>
      <c r="S346" s="98"/>
      <c r="T346" s="98"/>
      <c r="U346" s="98"/>
      <c r="V346" s="98"/>
    </row>
    <row r="347" customHeight="1" spans="1:22">
      <c r="A347" s="154"/>
      <c r="B347" s="154"/>
      <c r="C347" s="80" t="s">
        <v>510</v>
      </c>
      <c r="D347" s="80" t="s">
        <v>102</v>
      </c>
      <c r="E347" s="80" t="s">
        <v>362</v>
      </c>
      <c r="F347" s="80" t="s">
        <v>511</v>
      </c>
      <c r="G347" s="80" t="s">
        <v>510</v>
      </c>
      <c r="H347" s="51">
        <v>72</v>
      </c>
      <c r="I347" s="51">
        <v>72</v>
      </c>
      <c r="J347" s="51">
        <v>72</v>
      </c>
      <c r="K347" s="51"/>
      <c r="L347" s="51"/>
      <c r="M347" s="51"/>
      <c r="N347" s="51"/>
      <c r="O347" s="98"/>
      <c r="P347" s="98"/>
      <c r="Q347" s="98"/>
      <c r="R347" s="98"/>
      <c r="S347" s="98"/>
      <c r="T347" s="98"/>
      <c r="U347" s="98"/>
      <c r="V347" s="98"/>
    </row>
    <row r="348" customHeight="1" spans="1:22">
      <c r="A348" s="38" t="s">
        <v>38</v>
      </c>
      <c r="B348" s="105"/>
      <c r="C348" s="105"/>
      <c r="D348" s="105"/>
      <c r="E348" s="105"/>
      <c r="F348" s="105"/>
      <c r="G348" s="106"/>
      <c r="H348" s="51">
        <v>16813040.92</v>
      </c>
      <c r="I348" s="51">
        <v>16813040.92</v>
      </c>
      <c r="J348" s="51">
        <v>16765208.92</v>
      </c>
      <c r="K348" s="51"/>
      <c r="L348" s="51"/>
      <c r="M348" s="51"/>
      <c r="N348" s="51">
        <v>47832</v>
      </c>
      <c r="O348" s="98"/>
      <c r="P348" s="98"/>
      <c r="Q348" s="98"/>
      <c r="R348" s="98"/>
      <c r="S348" s="98"/>
      <c r="T348" s="98"/>
      <c r="U348" s="98"/>
      <c r="V348" s="98"/>
    </row>
  </sheetData>
  <mergeCells count="99">
    <mergeCell ref="A2:V2"/>
    <mergeCell ref="A3:U3"/>
    <mergeCell ref="I4:P4"/>
    <mergeCell ref="R4:V4"/>
    <mergeCell ref="I5:N5"/>
    <mergeCell ref="A348:G348"/>
    <mergeCell ref="A4:A6"/>
    <mergeCell ref="A9:A101"/>
    <mergeCell ref="A102:A137"/>
    <mergeCell ref="A138:A169"/>
    <mergeCell ref="A170:A201"/>
    <mergeCell ref="A202:A229"/>
    <mergeCell ref="A230:A256"/>
    <mergeCell ref="A257:A295"/>
    <mergeCell ref="A296:A321"/>
    <mergeCell ref="A322:A347"/>
    <mergeCell ref="B4:B6"/>
    <mergeCell ref="B10:B25"/>
    <mergeCell ref="B26:B36"/>
    <mergeCell ref="B37:B38"/>
    <mergeCell ref="B39:B40"/>
    <mergeCell ref="B41:B61"/>
    <mergeCell ref="B62:B65"/>
    <mergeCell ref="B66:B69"/>
    <mergeCell ref="B70:B71"/>
    <mergeCell ref="B72:B75"/>
    <mergeCell ref="B76:B77"/>
    <mergeCell ref="B78:B97"/>
    <mergeCell ref="B98:B99"/>
    <mergeCell ref="B100:B101"/>
    <mergeCell ref="B103:B109"/>
    <mergeCell ref="B110:B118"/>
    <mergeCell ref="B119:B120"/>
    <mergeCell ref="B121:B126"/>
    <mergeCell ref="B127:B128"/>
    <mergeCell ref="B129:B130"/>
    <mergeCell ref="B131:B132"/>
    <mergeCell ref="B133:B135"/>
    <mergeCell ref="B136:B137"/>
    <mergeCell ref="B139:B145"/>
    <mergeCell ref="B146:B154"/>
    <mergeCell ref="B155:B156"/>
    <mergeCell ref="B157:B164"/>
    <mergeCell ref="B165:B166"/>
    <mergeCell ref="B167:B169"/>
    <mergeCell ref="B171:B177"/>
    <mergeCell ref="B178:B185"/>
    <mergeCell ref="B186:B187"/>
    <mergeCell ref="B188:B189"/>
    <mergeCell ref="B190:B197"/>
    <mergeCell ref="B198:B199"/>
    <mergeCell ref="B200:B201"/>
    <mergeCell ref="B203:B209"/>
    <mergeCell ref="B210:B218"/>
    <mergeCell ref="B219:B220"/>
    <mergeCell ref="B221:B224"/>
    <mergeCell ref="B225:B226"/>
    <mergeCell ref="B227:B229"/>
    <mergeCell ref="B231:B237"/>
    <mergeCell ref="B238:B245"/>
    <mergeCell ref="B246:B247"/>
    <mergeCell ref="B248:B252"/>
    <mergeCell ref="B253:B254"/>
    <mergeCell ref="B255:B256"/>
    <mergeCell ref="B258:B264"/>
    <mergeCell ref="B265:B273"/>
    <mergeCell ref="B274:B275"/>
    <mergeCell ref="B276:B281"/>
    <mergeCell ref="B282:B283"/>
    <mergeCell ref="B284:B286"/>
    <mergeCell ref="B287:B288"/>
    <mergeCell ref="B289:B291"/>
    <mergeCell ref="B292:B295"/>
    <mergeCell ref="B297:B303"/>
    <mergeCell ref="B304:B311"/>
    <mergeCell ref="B312:B313"/>
    <mergeCell ref="B314:B317"/>
    <mergeCell ref="B318:B319"/>
    <mergeCell ref="B320:B321"/>
    <mergeCell ref="B323:B328"/>
    <mergeCell ref="B329:B336"/>
    <mergeCell ref="B337:B338"/>
    <mergeCell ref="B339:B343"/>
    <mergeCell ref="B344:B345"/>
    <mergeCell ref="B346:B347"/>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ummaryRight="0"/>
  </sheetPr>
  <dimension ref="A1:V48"/>
  <sheetViews>
    <sheetView showGridLines="0" workbookViewId="0">
      <selection activeCell="C30" sqref="C30"/>
    </sheetView>
  </sheetViews>
  <sheetFormatPr defaultColWidth="9.1047619047619" defaultRowHeight="14.25" customHeight="1"/>
  <cols>
    <col min="1" max="1" width="25" style="1" customWidth="1"/>
    <col min="2" max="2" width="10.6666666666667" style="1" customWidth="1"/>
    <col min="3" max="3" width="42.3333333333333" style="1" customWidth="1"/>
    <col min="4" max="4" width="11.3333333333333" style="1" customWidth="1"/>
    <col min="5" max="5" width="37.1047619047619" style="1" customWidth="1"/>
    <col min="6" max="6" width="11.3333333333333" style="1" customWidth="1"/>
    <col min="7" max="7" width="17.1047619047619" style="1" customWidth="1"/>
    <col min="8" max="8" width="13" style="1" customWidth="1"/>
    <col min="9" max="9" width="11.552380952381" style="1" customWidth="1"/>
    <col min="10" max="10" width="10.3333333333333" style="1" customWidth="1"/>
    <col min="11" max="13" width="11.1047619047619" style="1" customWidth="1"/>
    <col min="14" max="14" width="12.1047619047619" style="1" customWidth="1"/>
    <col min="15" max="16" width="12.3333333333333" style="1" customWidth="1"/>
    <col min="17" max="17" width="11.1047619047619" style="1" customWidth="1"/>
    <col min="18" max="18" width="9.1047619047619" style="1" customWidth="1"/>
    <col min="19" max="19" width="10.3333333333333" style="1" customWidth="1"/>
    <col min="20" max="21" width="11.6666666666667" style="1" customWidth="1"/>
    <col min="22" max="22" width="10.3333333333333" style="1" customWidth="1"/>
    <col min="23" max="23" width="9.1047619047619" customWidth="1"/>
  </cols>
  <sheetData>
    <row r="1" s="1" customFormat="1" ht="13.5" customHeight="1" spans="1:22">
      <c r="A1" s="107"/>
      <c r="B1" s="107"/>
      <c r="C1" s="107"/>
      <c r="D1" s="132"/>
      <c r="E1" s="132"/>
      <c r="F1" s="132"/>
      <c r="G1" s="132"/>
      <c r="H1" s="107"/>
      <c r="I1" s="107"/>
      <c r="J1" s="107"/>
      <c r="K1" s="107"/>
      <c r="L1" s="107"/>
      <c r="M1" s="107"/>
      <c r="N1" s="107"/>
      <c r="O1" s="107"/>
      <c r="P1" s="107"/>
      <c r="Q1" s="107"/>
      <c r="R1" s="107"/>
      <c r="S1" s="107"/>
      <c r="T1" s="107"/>
      <c r="U1" s="107"/>
      <c r="V1" s="31" t="s">
        <v>541</v>
      </c>
    </row>
    <row r="2" s="1" customFormat="1" ht="46.5" customHeight="1" spans="1:22">
      <c r="A2" s="2" t="s">
        <v>542</v>
      </c>
      <c r="B2" s="3"/>
      <c r="C2" s="3"/>
      <c r="D2" s="3"/>
      <c r="E2" s="3"/>
      <c r="F2" s="3"/>
      <c r="G2" s="3"/>
      <c r="H2" s="3"/>
      <c r="I2" s="3"/>
      <c r="J2" s="3"/>
      <c r="K2" s="3"/>
      <c r="L2" s="3"/>
      <c r="M2" s="3"/>
      <c r="N2" s="3"/>
      <c r="O2" s="3"/>
      <c r="P2" s="3"/>
      <c r="Q2" s="3"/>
      <c r="R2" s="3"/>
      <c r="S2" s="3"/>
      <c r="T2" s="3"/>
      <c r="U2" s="3"/>
      <c r="V2" s="3"/>
    </row>
    <row r="3" s="1" customFormat="1" customHeight="1" spans="1:22">
      <c r="A3" s="143" t="s">
        <v>2</v>
      </c>
      <c r="B3" s="134"/>
      <c r="C3" s="134"/>
      <c r="D3" s="134"/>
      <c r="E3" s="134"/>
      <c r="F3" s="134"/>
      <c r="G3" s="134"/>
      <c r="H3" s="135"/>
      <c r="I3" s="135"/>
      <c r="J3" s="135"/>
      <c r="K3" s="135"/>
      <c r="L3" s="135"/>
      <c r="M3" s="135"/>
      <c r="N3" s="135"/>
      <c r="O3" s="135"/>
      <c r="P3" s="135"/>
      <c r="Q3" s="135"/>
      <c r="R3" s="135"/>
      <c r="S3" s="135"/>
      <c r="T3" s="135"/>
      <c r="U3" s="135"/>
      <c r="V3" s="31" t="s">
        <v>454</v>
      </c>
    </row>
    <row r="4" s="1" customFormat="1" ht="21.75" customHeight="1" spans="1:22">
      <c r="A4" s="25" t="s">
        <v>455</v>
      </c>
      <c r="B4" s="25" t="s">
        <v>456</v>
      </c>
      <c r="C4" s="25" t="s">
        <v>457</v>
      </c>
      <c r="D4" s="6" t="s">
        <v>458</v>
      </c>
      <c r="E4" s="6" t="s">
        <v>459</v>
      </c>
      <c r="F4" s="6" t="s">
        <v>460</v>
      </c>
      <c r="G4" s="6" t="s">
        <v>461</v>
      </c>
      <c r="H4" s="66" t="s">
        <v>38</v>
      </c>
      <c r="I4" s="38" t="s">
        <v>462</v>
      </c>
      <c r="J4" s="67"/>
      <c r="K4" s="67"/>
      <c r="L4" s="67"/>
      <c r="M4" s="67"/>
      <c r="N4" s="67"/>
      <c r="O4" s="67"/>
      <c r="P4" s="68"/>
      <c r="Q4" s="6" t="s">
        <v>44</v>
      </c>
      <c r="R4" s="38" t="s">
        <v>45</v>
      </c>
      <c r="S4" s="67"/>
      <c r="T4" s="67"/>
      <c r="U4" s="67"/>
      <c r="V4" s="68"/>
    </row>
    <row r="5" s="1" customFormat="1" ht="21.75" customHeight="1" spans="1:22">
      <c r="A5" s="136"/>
      <c r="B5" s="136"/>
      <c r="C5" s="136"/>
      <c r="D5" s="10"/>
      <c r="E5" s="10"/>
      <c r="F5" s="10"/>
      <c r="G5" s="10"/>
      <c r="H5" s="110"/>
      <c r="I5" s="38" t="s">
        <v>66</v>
      </c>
      <c r="J5" s="67"/>
      <c r="K5" s="67"/>
      <c r="L5" s="67"/>
      <c r="M5" s="67"/>
      <c r="N5" s="68"/>
      <c r="O5" s="6" t="s">
        <v>67</v>
      </c>
      <c r="P5" s="6" t="s">
        <v>68</v>
      </c>
      <c r="Q5" s="10"/>
      <c r="R5" s="6" t="s">
        <v>40</v>
      </c>
      <c r="S5" s="6" t="s">
        <v>46</v>
      </c>
      <c r="T5" s="6" t="s">
        <v>463</v>
      </c>
      <c r="U5" s="6" t="s">
        <v>49</v>
      </c>
      <c r="V5" s="6" t="s">
        <v>50</v>
      </c>
    </row>
    <row r="6" s="1" customFormat="1" ht="40.5" customHeight="1" spans="1:22">
      <c r="A6" s="137"/>
      <c r="B6" s="137"/>
      <c r="C6" s="137"/>
      <c r="D6" s="11"/>
      <c r="E6" s="11"/>
      <c r="F6" s="11"/>
      <c r="G6" s="11"/>
      <c r="H6" s="69"/>
      <c r="I6" s="47" t="s">
        <v>40</v>
      </c>
      <c r="J6" s="47" t="s">
        <v>464</v>
      </c>
      <c r="K6" s="47" t="s">
        <v>465</v>
      </c>
      <c r="L6" s="47" t="s">
        <v>466</v>
      </c>
      <c r="M6" s="47" t="s">
        <v>467</v>
      </c>
      <c r="N6" s="47" t="s">
        <v>468</v>
      </c>
      <c r="O6" s="11"/>
      <c r="P6" s="11"/>
      <c r="Q6" s="11"/>
      <c r="R6" s="11"/>
      <c r="S6" s="11"/>
      <c r="T6" s="11"/>
      <c r="U6" s="11"/>
      <c r="V6" s="11"/>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customHeight="1" spans="1:22">
      <c r="A8" s="144"/>
      <c r="B8" s="144"/>
      <c r="C8" s="80" t="s">
        <v>543</v>
      </c>
      <c r="D8" s="144"/>
      <c r="E8" s="144"/>
      <c r="F8" s="144"/>
      <c r="G8" s="144"/>
      <c r="H8" s="145">
        <v>61300</v>
      </c>
      <c r="I8" s="145">
        <v>61300</v>
      </c>
      <c r="J8" s="51">
        <v>61300</v>
      </c>
      <c r="K8" s="51"/>
      <c r="L8" s="51"/>
      <c r="M8" s="51">
        <v>126.3</v>
      </c>
      <c r="N8" s="98"/>
      <c r="O8" s="98"/>
      <c r="P8" s="98"/>
      <c r="Q8" s="98"/>
      <c r="R8" s="98"/>
      <c r="S8" s="98"/>
      <c r="T8" s="98"/>
      <c r="U8" s="98"/>
      <c r="V8" s="98"/>
    </row>
    <row r="9" customHeight="1" spans="1:22">
      <c r="A9" s="146" t="s">
        <v>53</v>
      </c>
      <c r="B9" s="146" t="s">
        <v>544</v>
      </c>
      <c r="C9" s="15" t="s">
        <v>543</v>
      </c>
      <c r="D9" s="146" t="s">
        <v>198</v>
      </c>
      <c r="E9" s="146" t="s">
        <v>441</v>
      </c>
      <c r="F9" s="146" t="s">
        <v>539</v>
      </c>
      <c r="G9" s="146" t="s">
        <v>540</v>
      </c>
      <c r="H9" s="147">
        <v>61300</v>
      </c>
      <c r="I9" s="147">
        <v>61300</v>
      </c>
      <c r="J9" s="51">
        <v>61300</v>
      </c>
      <c r="K9" s="51"/>
      <c r="L9" s="51"/>
      <c r="M9" s="51">
        <v>78</v>
      </c>
      <c r="N9" s="98"/>
      <c r="O9" s="98"/>
      <c r="P9" s="98"/>
      <c r="Q9" s="98"/>
      <c r="R9" s="98"/>
      <c r="S9" s="98"/>
      <c r="T9" s="98"/>
      <c r="U9" s="98"/>
      <c r="V9" s="98"/>
    </row>
    <row r="10" customHeight="1" spans="1:22">
      <c r="A10" s="120"/>
      <c r="B10" s="120"/>
      <c r="C10" s="80" t="s">
        <v>545</v>
      </c>
      <c r="D10" s="120"/>
      <c r="E10" s="120"/>
      <c r="F10" s="120"/>
      <c r="G10" s="120"/>
      <c r="H10" s="145">
        <v>42700</v>
      </c>
      <c r="I10" s="145">
        <v>42700</v>
      </c>
      <c r="J10" s="51">
        <v>42700</v>
      </c>
      <c r="K10" s="51"/>
      <c r="L10" s="51"/>
      <c r="M10" s="51">
        <f>M9-M8</f>
        <v>-48.3</v>
      </c>
      <c r="N10" s="98"/>
      <c r="O10" s="98"/>
      <c r="P10" s="98"/>
      <c r="Q10" s="98"/>
      <c r="R10" s="98"/>
      <c r="S10" s="98"/>
      <c r="T10" s="98"/>
      <c r="U10" s="98"/>
      <c r="V10" s="98"/>
    </row>
    <row r="11" customHeight="1" spans="1:22">
      <c r="A11" s="146" t="s">
        <v>53</v>
      </c>
      <c r="B11" s="146" t="s">
        <v>544</v>
      </c>
      <c r="C11" s="15" t="s">
        <v>545</v>
      </c>
      <c r="D11" s="146" t="s">
        <v>94</v>
      </c>
      <c r="E11" s="146" t="s">
        <v>375</v>
      </c>
      <c r="F11" s="146" t="s">
        <v>506</v>
      </c>
      <c r="G11" s="146" t="s">
        <v>507</v>
      </c>
      <c r="H11" s="147">
        <v>42700</v>
      </c>
      <c r="I11" s="147">
        <v>42700</v>
      </c>
      <c r="J11" s="51">
        <v>42700</v>
      </c>
      <c r="K11" s="51"/>
      <c r="L11" s="51"/>
      <c r="M11" s="51">
        <f>M10/M8</f>
        <v>-0.382422802850356</v>
      </c>
      <c r="N11" s="98"/>
      <c r="O11" s="98"/>
      <c r="P11" s="98"/>
      <c r="Q11" s="98"/>
      <c r="R11" s="98"/>
      <c r="S11" s="98"/>
      <c r="T11" s="98"/>
      <c r="U11" s="98"/>
      <c r="V11" s="98"/>
    </row>
    <row r="12" customHeight="1" spans="1:22">
      <c r="A12" s="120"/>
      <c r="B12" s="120"/>
      <c r="C12" s="80" t="s">
        <v>546</v>
      </c>
      <c r="D12" s="120"/>
      <c r="E12" s="120"/>
      <c r="F12" s="120"/>
      <c r="G12" s="120"/>
      <c r="H12" s="145">
        <v>250000</v>
      </c>
      <c r="I12" s="145">
        <v>250000</v>
      </c>
      <c r="J12" s="51">
        <v>250000</v>
      </c>
      <c r="K12" s="51"/>
      <c r="L12" s="51"/>
      <c r="M12" s="51"/>
      <c r="N12" s="98"/>
      <c r="O12" s="98"/>
      <c r="P12" s="98"/>
      <c r="Q12" s="98"/>
      <c r="R12" s="98"/>
      <c r="S12" s="98"/>
      <c r="T12" s="98"/>
      <c r="U12" s="98"/>
      <c r="V12" s="98"/>
    </row>
    <row r="13" customHeight="1" spans="1:22">
      <c r="A13" s="146" t="s">
        <v>53</v>
      </c>
      <c r="B13" s="146" t="s">
        <v>544</v>
      </c>
      <c r="C13" s="15" t="s">
        <v>546</v>
      </c>
      <c r="D13" s="146" t="s">
        <v>105</v>
      </c>
      <c r="E13" s="146" t="s">
        <v>386</v>
      </c>
      <c r="F13" s="146" t="s">
        <v>547</v>
      </c>
      <c r="G13" s="146" t="s">
        <v>548</v>
      </c>
      <c r="H13" s="147">
        <v>25000</v>
      </c>
      <c r="I13" s="147">
        <v>25000</v>
      </c>
      <c r="J13" s="51">
        <v>25000</v>
      </c>
      <c r="K13" s="51"/>
      <c r="L13" s="51"/>
      <c r="M13" s="51"/>
      <c r="N13" s="98"/>
      <c r="O13" s="98"/>
      <c r="P13" s="98"/>
      <c r="Q13" s="98"/>
      <c r="R13" s="98"/>
      <c r="S13" s="98"/>
      <c r="T13" s="98"/>
      <c r="U13" s="98"/>
      <c r="V13" s="98"/>
    </row>
    <row r="14" customHeight="1" spans="1:22">
      <c r="A14" s="146" t="s">
        <v>53</v>
      </c>
      <c r="B14" s="146" t="s">
        <v>544</v>
      </c>
      <c r="C14" s="15" t="s">
        <v>546</v>
      </c>
      <c r="D14" s="146" t="s">
        <v>105</v>
      </c>
      <c r="E14" s="146" t="s">
        <v>386</v>
      </c>
      <c r="F14" s="146" t="s">
        <v>532</v>
      </c>
      <c r="G14" s="146" t="s">
        <v>533</v>
      </c>
      <c r="H14" s="147">
        <v>30000</v>
      </c>
      <c r="I14" s="147">
        <v>30000</v>
      </c>
      <c r="J14" s="51">
        <v>30000</v>
      </c>
      <c r="K14" s="51"/>
      <c r="L14" s="51"/>
      <c r="M14" s="51"/>
      <c r="N14" s="98"/>
      <c r="O14" s="98"/>
      <c r="P14" s="98"/>
      <c r="Q14" s="98"/>
      <c r="R14" s="98"/>
      <c r="S14" s="98"/>
      <c r="T14" s="98"/>
      <c r="U14" s="98"/>
      <c r="V14" s="98"/>
    </row>
    <row r="15" customHeight="1" spans="1:22">
      <c r="A15" s="146" t="s">
        <v>53</v>
      </c>
      <c r="B15" s="146" t="s">
        <v>544</v>
      </c>
      <c r="C15" s="15" t="s">
        <v>546</v>
      </c>
      <c r="D15" s="146" t="s">
        <v>105</v>
      </c>
      <c r="E15" s="146" t="s">
        <v>386</v>
      </c>
      <c r="F15" s="146" t="s">
        <v>539</v>
      </c>
      <c r="G15" s="146" t="s">
        <v>540</v>
      </c>
      <c r="H15" s="147">
        <v>55000</v>
      </c>
      <c r="I15" s="147">
        <v>55000</v>
      </c>
      <c r="J15" s="51">
        <v>55000</v>
      </c>
      <c r="K15" s="51"/>
      <c r="L15" s="51"/>
      <c r="M15" s="51"/>
      <c r="N15" s="98"/>
      <c r="O15" s="98"/>
      <c r="P15" s="98"/>
      <c r="Q15" s="98"/>
      <c r="R15" s="98"/>
      <c r="S15" s="98"/>
      <c r="T15" s="98"/>
      <c r="U15" s="98"/>
      <c r="V15" s="98"/>
    </row>
    <row r="16" customHeight="1" spans="1:22">
      <c r="A16" s="146" t="s">
        <v>53</v>
      </c>
      <c r="B16" s="146" t="s">
        <v>544</v>
      </c>
      <c r="C16" s="15" t="s">
        <v>546</v>
      </c>
      <c r="D16" s="146" t="s">
        <v>105</v>
      </c>
      <c r="E16" s="146" t="s">
        <v>386</v>
      </c>
      <c r="F16" s="146" t="s">
        <v>549</v>
      </c>
      <c r="G16" s="146" t="s">
        <v>550</v>
      </c>
      <c r="H16" s="147">
        <v>140000</v>
      </c>
      <c r="I16" s="147">
        <v>140000</v>
      </c>
      <c r="J16" s="51">
        <v>140000</v>
      </c>
      <c r="K16" s="51"/>
      <c r="L16" s="51"/>
      <c r="M16" s="51"/>
      <c r="N16" s="98"/>
      <c r="O16" s="98"/>
      <c r="P16" s="98"/>
      <c r="Q16" s="98"/>
      <c r="R16" s="98"/>
      <c r="S16" s="98"/>
      <c r="T16" s="98"/>
      <c r="U16" s="98"/>
      <c r="V16" s="98"/>
    </row>
    <row r="17" customHeight="1" spans="1:22">
      <c r="A17" s="120"/>
      <c r="B17" s="120"/>
      <c r="C17" s="80" t="s">
        <v>551</v>
      </c>
      <c r="D17" s="120"/>
      <c r="E17" s="120"/>
      <c r="F17" s="120"/>
      <c r="G17" s="120"/>
      <c r="H17" s="145">
        <v>10000</v>
      </c>
      <c r="I17" s="145">
        <v>10000</v>
      </c>
      <c r="J17" s="51">
        <v>10000</v>
      </c>
      <c r="K17" s="51"/>
      <c r="L17" s="51"/>
      <c r="M17" s="51"/>
      <c r="N17" s="98"/>
      <c r="O17" s="98"/>
      <c r="P17" s="98"/>
      <c r="Q17" s="98"/>
      <c r="R17" s="98"/>
      <c r="S17" s="98"/>
      <c r="T17" s="98"/>
      <c r="U17" s="98"/>
      <c r="V17" s="98"/>
    </row>
    <row r="18" customHeight="1" spans="1:22">
      <c r="A18" s="146" t="s">
        <v>53</v>
      </c>
      <c r="B18" s="146" t="s">
        <v>544</v>
      </c>
      <c r="C18" s="15" t="s">
        <v>551</v>
      </c>
      <c r="D18" s="146" t="s">
        <v>83</v>
      </c>
      <c r="E18" s="146" t="s">
        <v>364</v>
      </c>
      <c r="F18" s="146" t="s">
        <v>497</v>
      </c>
      <c r="G18" s="146" t="s">
        <v>498</v>
      </c>
      <c r="H18" s="147">
        <v>5000</v>
      </c>
      <c r="I18" s="147">
        <v>5000</v>
      </c>
      <c r="J18" s="51">
        <v>5000</v>
      </c>
      <c r="K18" s="51"/>
      <c r="L18" s="51"/>
      <c r="M18" s="51"/>
      <c r="N18" s="98"/>
      <c r="O18" s="98"/>
      <c r="P18" s="98"/>
      <c r="Q18" s="98"/>
      <c r="R18" s="98"/>
      <c r="S18" s="98"/>
      <c r="T18" s="98"/>
      <c r="U18" s="98"/>
      <c r="V18" s="98"/>
    </row>
    <row r="19" customHeight="1" spans="1:22">
      <c r="A19" s="146" t="s">
        <v>53</v>
      </c>
      <c r="B19" s="146" t="s">
        <v>544</v>
      </c>
      <c r="C19" s="15" t="s">
        <v>551</v>
      </c>
      <c r="D19" s="146" t="s">
        <v>83</v>
      </c>
      <c r="E19" s="146" t="s">
        <v>364</v>
      </c>
      <c r="F19" s="146" t="s">
        <v>506</v>
      </c>
      <c r="G19" s="146" t="s">
        <v>507</v>
      </c>
      <c r="H19" s="147">
        <v>5000</v>
      </c>
      <c r="I19" s="147">
        <v>5000</v>
      </c>
      <c r="J19" s="51">
        <v>5000</v>
      </c>
      <c r="K19" s="51"/>
      <c r="L19" s="51"/>
      <c r="M19" s="51"/>
      <c r="N19" s="98"/>
      <c r="O19" s="98"/>
      <c r="P19" s="98"/>
      <c r="Q19" s="98"/>
      <c r="R19" s="98"/>
      <c r="S19" s="98"/>
      <c r="T19" s="98"/>
      <c r="U19" s="98"/>
      <c r="V19" s="98"/>
    </row>
    <row r="20" customHeight="1" spans="1:22">
      <c r="A20" s="120"/>
      <c r="B20" s="120"/>
      <c r="C20" s="80" t="s">
        <v>552</v>
      </c>
      <c r="D20" s="120"/>
      <c r="E20" s="120"/>
      <c r="F20" s="120"/>
      <c r="G20" s="120"/>
      <c r="H20" s="145">
        <v>36000</v>
      </c>
      <c r="I20" s="145">
        <v>36000</v>
      </c>
      <c r="J20" s="51">
        <v>36000</v>
      </c>
      <c r="K20" s="51"/>
      <c r="L20" s="51"/>
      <c r="M20" s="51"/>
      <c r="N20" s="98"/>
      <c r="O20" s="98"/>
      <c r="P20" s="98"/>
      <c r="Q20" s="98"/>
      <c r="R20" s="98"/>
      <c r="S20" s="98"/>
      <c r="T20" s="98"/>
      <c r="U20" s="98"/>
      <c r="V20" s="98"/>
    </row>
    <row r="21" customHeight="1" spans="1:22">
      <c r="A21" s="146" t="s">
        <v>53</v>
      </c>
      <c r="B21" s="146" t="s">
        <v>544</v>
      </c>
      <c r="C21" s="15" t="s">
        <v>552</v>
      </c>
      <c r="D21" s="146" t="s">
        <v>94</v>
      </c>
      <c r="E21" s="146" t="s">
        <v>375</v>
      </c>
      <c r="F21" s="146" t="s">
        <v>532</v>
      </c>
      <c r="G21" s="146" t="s">
        <v>533</v>
      </c>
      <c r="H21" s="147">
        <v>36000</v>
      </c>
      <c r="I21" s="147">
        <v>36000</v>
      </c>
      <c r="J21" s="51">
        <v>36000</v>
      </c>
      <c r="K21" s="51"/>
      <c r="L21" s="51"/>
      <c r="M21" s="51"/>
      <c r="N21" s="98"/>
      <c r="O21" s="98"/>
      <c r="P21" s="98"/>
      <c r="Q21" s="98"/>
      <c r="R21" s="98"/>
      <c r="S21" s="98"/>
      <c r="T21" s="98"/>
      <c r="U21" s="98"/>
      <c r="V21" s="98"/>
    </row>
    <row r="22" customHeight="1" spans="1:22">
      <c r="A22" s="120"/>
      <c r="B22" s="120"/>
      <c r="C22" s="80" t="s">
        <v>553</v>
      </c>
      <c r="D22" s="120"/>
      <c r="E22" s="120"/>
      <c r="F22" s="120"/>
      <c r="G22" s="120"/>
      <c r="H22" s="145">
        <v>60840</v>
      </c>
      <c r="I22" s="145">
        <v>60840</v>
      </c>
      <c r="J22" s="51">
        <v>60840</v>
      </c>
      <c r="K22" s="51"/>
      <c r="L22" s="51"/>
      <c r="M22" s="51"/>
      <c r="N22" s="98"/>
      <c r="O22" s="98"/>
      <c r="P22" s="98"/>
      <c r="Q22" s="98"/>
      <c r="R22" s="98"/>
      <c r="S22" s="98"/>
      <c r="T22" s="98"/>
      <c r="U22" s="98"/>
      <c r="V22" s="98"/>
    </row>
    <row r="23" customHeight="1" spans="1:22">
      <c r="A23" s="146" t="s">
        <v>53</v>
      </c>
      <c r="B23" s="146" t="s">
        <v>544</v>
      </c>
      <c r="C23" s="15" t="s">
        <v>553</v>
      </c>
      <c r="D23" s="146" t="s">
        <v>94</v>
      </c>
      <c r="E23" s="146" t="s">
        <v>375</v>
      </c>
      <c r="F23" s="146" t="s">
        <v>497</v>
      </c>
      <c r="G23" s="146" t="s">
        <v>498</v>
      </c>
      <c r="H23" s="147">
        <v>9000</v>
      </c>
      <c r="I23" s="147">
        <v>9000</v>
      </c>
      <c r="J23" s="51">
        <v>9000</v>
      </c>
      <c r="K23" s="51"/>
      <c r="L23" s="51"/>
      <c r="M23" s="51"/>
      <c r="N23" s="98"/>
      <c r="O23" s="98"/>
      <c r="P23" s="98"/>
      <c r="Q23" s="98"/>
      <c r="R23" s="98"/>
      <c r="S23" s="98"/>
      <c r="T23" s="98"/>
      <c r="U23" s="98"/>
      <c r="V23" s="98"/>
    </row>
    <row r="24" customHeight="1" spans="1:22">
      <c r="A24" s="146" t="s">
        <v>53</v>
      </c>
      <c r="B24" s="146" t="s">
        <v>544</v>
      </c>
      <c r="C24" s="15" t="s">
        <v>553</v>
      </c>
      <c r="D24" s="146" t="s">
        <v>94</v>
      </c>
      <c r="E24" s="146" t="s">
        <v>375</v>
      </c>
      <c r="F24" s="146" t="s">
        <v>532</v>
      </c>
      <c r="G24" s="146" t="s">
        <v>533</v>
      </c>
      <c r="H24" s="147">
        <v>6840</v>
      </c>
      <c r="I24" s="147">
        <v>6840</v>
      </c>
      <c r="J24" s="51">
        <v>6840</v>
      </c>
      <c r="K24" s="51"/>
      <c r="L24" s="51"/>
      <c r="M24" s="51"/>
      <c r="N24" s="98"/>
      <c r="O24" s="98"/>
      <c r="P24" s="98"/>
      <c r="Q24" s="98"/>
      <c r="R24" s="98"/>
      <c r="S24" s="98"/>
      <c r="T24" s="98"/>
      <c r="U24" s="98"/>
      <c r="V24" s="98"/>
    </row>
    <row r="25" customHeight="1" spans="1:22">
      <c r="A25" s="146" t="s">
        <v>53</v>
      </c>
      <c r="B25" s="146" t="s">
        <v>544</v>
      </c>
      <c r="C25" s="15" t="s">
        <v>553</v>
      </c>
      <c r="D25" s="146" t="s">
        <v>94</v>
      </c>
      <c r="E25" s="146" t="s">
        <v>375</v>
      </c>
      <c r="F25" s="146" t="s">
        <v>539</v>
      </c>
      <c r="G25" s="146" t="s">
        <v>540</v>
      </c>
      <c r="H25" s="147">
        <v>20000</v>
      </c>
      <c r="I25" s="147">
        <v>20000</v>
      </c>
      <c r="J25" s="51">
        <v>20000</v>
      </c>
      <c r="K25" s="51"/>
      <c r="L25" s="51"/>
      <c r="M25" s="51"/>
      <c r="N25" s="98"/>
      <c r="O25" s="98"/>
      <c r="P25" s="98"/>
      <c r="Q25" s="98"/>
      <c r="R25" s="98"/>
      <c r="S25" s="98"/>
      <c r="T25" s="98"/>
      <c r="U25" s="98"/>
      <c r="V25" s="98"/>
    </row>
    <row r="26" customHeight="1" spans="1:22">
      <c r="A26" s="146" t="s">
        <v>53</v>
      </c>
      <c r="B26" s="146" t="s">
        <v>544</v>
      </c>
      <c r="C26" s="15" t="s">
        <v>553</v>
      </c>
      <c r="D26" s="146" t="s">
        <v>94</v>
      </c>
      <c r="E26" s="146" t="s">
        <v>375</v>
      </c>
      <c r="F26" s="146" t="s">
        <v>554</v>
      </c>
      <c r="G26" s="146" t="s">
        <v>555</v>
      </c>
      <c r="H26" s="147">
        <v>25000</v>
      </c>
      <c r="I26" s="147">
        <v>25000</v>
      </c>
      <c r="J26" s="51">
        <v>25000</v>
      </c>
      <c r="K26" s="51"/>
      <c r="L26" s="51"/>
      <c r="M26" s="51"/>
      <c r="N26" s="98"/>
      <c r="O26" s="98"/>
      <c r="P26" s="98"/>
      <c r="Q26" s="98"/>
      <c r="R26" s="98"/>
      <c r="S26" s="98"/>
      <c r="T26" s="98"/>
      <c r="U26" s="98"/>
      <c r="V26" s="98"/>
    </row>
    <row r="27" customHeight="1" spans="1:22">
      <c r="A27" s="120"/>
      <c r="B27" s="120"/>
      <c r="C27" s="80" t="s">
        <v>556</v>
      </c>
      <c r="D27" s="120"/>
      <c r="E27" s="120"/>
      <c r="F27" s="120"/>
      <c r="G27" s="120"/>
      <c r="H27" s="145">
        <v>56000</v>
      </c>
      <c r="I27" s="145">
        <v>56000</v>
      </c>
      <c r="J27" s="51">
        <v>56000</v>
      </c>
      <c r="K27" s="51"/>
      <c r="L27" s="51"/>
      <c r="M27" s="51"/>
      <c r="N27" s="98"/>
      <c r="O27" s="98"/>
      <c r="P27" s="98"/>
      <c r="Q27" s="98"/>
      <c r="R27" s="98"/>
      <c r="S27" s="98"/>
      <c r="T27" s="98"/>
      <c r="U27" s="98"/>
      <c r="V27" s="98"/>
    </row>
    <row r="28" customHeight="1" spans="1:22">
      <c r="A28" s="146" t="s">
        <v>53</v>
      </c>
      <c r="B28" s="146" t="s">
        <v>544</v>
      </c>
      <c r="C28" s="15" t="s">
        <v>556</v>
      </c>
      <c r="D28" s="146" t="s">
        <v>85</v>
      </c>
      <c r="E28" s="146" t="s">
        <v>366</v>
      </c>
      <c r="F28" s="146" t="s">
        <v>497</v>
      </c>
      <c r="G28" s="146" t="s">
        <v>498</v>
      </c>
      <c r="H28" s="147">
        <v>6000</v>
      </c>
      <c r="I28" s="147">
        <v>6000</v>
      </c>
      <c r="J28" s="51">
        <v>6000</v>
      </c>
      <c r="K28" s="51"/>
      <c r="L28" s="51"/>
      <c r="M28" s="51"/>
      <c r="N28" s="98"/>
      <c r="O28" s="98"/>
      <c r="P28" s="98"/>
      <c r="Q28" s="98"/>
      <c r="R28" s="98"/>
      <c r="S28" s="98"/>
      <c r="T28" s="98"/>
      <c r="U28" s="98"/>
      <c r="V28" s="98"/>
    </row>
    <row r="29" customHeight="1" spans="1:22">
      <c r="A29" s="146" t="s">
        <v>53</v>
      </c>
      <c r="B29" s="146" t="s">
        <v>544</v>
      </c>
      <c r="C29" s="15" t="s">
        <v>556</v>
      </c>
      <c r="D29" s="146" t="s">
        <v>85</v>
      </c>
      <c r="E29" s="146" t="s">
        <v>366</v>
      </c>
      <c r="F29" s="146" t="s">
        <v>501</v>
      </c>
      <c r="G29" s="146" t="s">
        <v>502</v>
      </c>
      <c r="H29" s="147">
        <v>12800</v>
      </c>
      <c r="I29" s="147">
        <v>12800</v>
      </c>
      <c r="J29" s="51">
        <v>12800</v>
      </c>
      <c r="K29" s="51"/>
      <c r="L29" s="51"/>
      <c r="M29" s="51"/>
      <c r="N29" s="98"/>
      <c r="O29" s="98"/>
      <c r="P29" s="98"/>
      <c r="Q29" s="98"/>
      <c r="R29" s="98"/>
      <c r="S29" s="98"/>
      <c r="T29" s="98"/>
      <c r="U29" s="98"/>
      <c r="V29" s="98"/>
    </row>
    <row r="30" customHeight="1" spans="1:22">
      <c r="A30" s="146" t="s">
        <v>53</v>
      </c>
      <c r="B30" s="146" t="s">
        <v>544</v>
      </c>
      <c r="C30" s="15" t="s">
        <v>556</v>
      </c>
      <c r="D30" s="146" t="s">
        <v>85</v>
      </c>
      <c r="E30" s="146" t="s">
        <v>366</v>
      </c>
      <c r="F30" s="146" t="s">
        <v>506</v>
      </c>
      <c r="G30" s="146" t="s">
        <v>507</v>
      </c>
      <c r="H30" s="147">
        <v>15000</v>
      </c>
      <c r="I30" s="147">
        <v>15000</v>
      </c>
      <c r="J30" s="51">
        <v>15000</v>
      </c>
      <c r="K30" s="51"/>
      <c r="L30" s="51"/>
      <c r="M30" s="51"/>
      <c r="N30" s="98"/>
      <c r="O30" s="98"/>
      <c r="P30" s="98"/>
      <c r="Q30" s="98"/>
      <c r="R30" s="98"/>
      <c r="S30" s="98"/>
      <c r="T30" s="98"/>
      <c r="U30" s="98"/>
      <c r="V30" s="98"/>
    </row>
    <row r="31" customHeight="1" spans="1:22">
      <c r="A31" s="146" t="s">
        <v>53</v>
      </c>
      <c r="B31" s="146" t="s">
        <v>544</v>
      </c>
      <c r="C31" s="15" t="s">
        <v>556</v>
      </c>
      <c r="D31" s="146" t="s">
        <v>85</v>
      </c>
      <c r="E31" s="146" t="s">
        <v>366</v>
      </c>
      <c r="F31" s="146" t="s">
        <v>539</v>
      </c>
      <c r="G31" s="146" t="s">
        <v>540</v>
      </c>
      <c r="H31" s="147">
        <v>5000</v>
      </c>
      <c r="I31" s="147">
        <v>5000</v>
      </c>
      <c r="J31" s="51">
        <v>5000</v>
      </c>
      <c r="K31" s="51"/>
      <c r="L31" s="51"/>
      <c r="M31" s="51"/>
      <c r="N31" s="98"/>
      <c r="O31" s="98"/>
      <c r="P31" s="98"/>
      <c r="Q31" s="98"/>
      <c r="R31" s="98"/>
      <c r="S31" s="98"/>
      <c r="T31" s="98"/>
      <c r="U31" s="98"/>
      <c r="V31" s="98"/>
    </row>
    <row r="32" customHeight="1" spans="1:22">
      <c r="A32" s="146" t="s">
        <v>53</v>
      </c>
      <c r="B32" s="146" t="s">
        <v>544</v>
      </c>
      <c r="C32" s="15" t="s">
        <v>556</v>
      </c>
      <c r="D32" s="146" t="s">
        <v>85</v>
      </c>
      <c r="E32" s="146" t="s">
        <v>366</v>
      </c>
      <c r="F32" s="146" t="s">
        <v>517</v>
      </c>
      <c r="G32" s="146" t="s">
        <v>518</v>
      </c>
      <c r="H32" s="147">
        <v>12000</v>
      </c>
      <c r="I32" s="147">
        <v>12000</v>
      </c>
      <c r="J32" s="51">
        <v>12000</v>
      </c>
      <c r="K32" s="51"/>
      <c r="L32" s="51"/>
      <c r="M32" s="51"/>
      <c r="N32" s="98"/>
      <c r="O32" s="98"/>
      <c r="P32" s="98"/>
      <c r="Q32" s="98"/>
      <c r="R32" s="98"/>
      <c r="S32" s="98"/>
      <c r="T32" s="98"/>
      <c r="U32" s="98"/>
      <c r="V32" s="98"/>
    </row>
    <row r="33" customHeight="1" spans="1:22">
      <c r="A33" s="146" t="s">
        <v>53</v>
      </c>
      <c r="B33" s="146" t="s">
        <v>544</v>
      </c>
      <c r="C33" s="15" t="s">
        <v>556</v>
      </c>
      <c r="D33" s="146" t="s">
        <v>85</v>
      </c>
      <c r="E33" s="146" t="s">
        <v>366</v>
      </c>
      <c r="F33" s="146" t="s">
        <v>495</v>
      </c>
      <c r="G33" s="146" t="s">
        <v>496</v>
      </c>
      <c r="H33" s="147">
        <v>5200</v>
      </c>
      <c r="I33" s="147">
        <v>5200</v>
      </c>
      <c r="J33" s="51">
        <v>5200</v>
      </c>
      <c r="K33" s="51"/>
      <c r="L33" s="51"/>
      <c r="M33" s="51"/>
      <c r="N33" s="98"/>
      <c r="O33" s="98"/>
      <c r="P33" s="98"/>
      <c r="Q33" s="98"/>
      <c r="R33" s="98"/>
      <c r="S33" s="98"/>
      <c r="T33" s="98"/>
      <c r="U33" s="98"/>
      <c r="V33" s="98"/>
    </row>
    <row r="34" customHeight="1" spans="1:22">
      <c r="A34" s="120"/>
      <c r="B34" s="120"/>
      <c r="C34" s="80" t="s">
        <v>557</v>
      </c>
      <c r="D34" s="120"/>
      <c r="E34" s="120"/>
      <c r="F34" s="120"/>
      <c r="G34" s="120"/>
      <c r="H34" s="145">
        <v>233200</v>
      </c>
      <c r="I34" s="145">
        <v>233200</v>
      </c>
      <c r="J34" s="51">
        <v>233200</v>
      </c>
      <c r="K34" s="51"/>
      <c r="L34" s="51"/>
      <c r="M34" s="51"/>
      <c r="N34" s="98"/>
      <c r="O34" s="98"/>
      <c r="P34" s="98"/>
      <c r="Q34" s="98"/>
      <c r="R34" s="98"/>
      <c r="S34" s="98"/>
      <c r="T34" s="98"/>
      <c r="U34" s="98"/>
      <c r="V34" s="98"/>
    </row>
    <row r="35" customHeight="1" spans="1:22">
      <c r="A35" s="146" t="s">
        <v>53</v>
      </c>
      <c r="B35" s="146" t="s">
        <v>544</v>
      </c>
      <c r="C35" s="15" t="s">
        <v>557</v>
      </c>
      <c r="D35" s="146" t="s">
        <v>94</v>
      </c>
      <c r="E35" s="146" t="s">
        <v>375</v>
      </c>
      <c r="F35" s="146" t="s">
        <v>497</v>
      </c>
      <c r="G35" s="146" t="s">
        <v>498</v>
      </c>
      <c r="H35" s="147">
        <v>65000</v>
      </c>
      <c r="I35" s="147">
        <v>65000</v>
      </c>
      <c r="J35" s="51">
        <v>65000</v>
      </c>
      <c r="K35" s="51"/>
      <c r="L35" s="51"/>
      <c r="M35" s="51"/>
      <c r="N35" s="98"/>
      <c r="O35" s="98"/>
      <c r="P35" s="98"/>
      <c r="Q35" s="98"/>
      <c r="R35" s="98"/>
      <c r="S35" s="98"/>
      <c r="T35" s="98"/>
      <c r="U35" s="98"/>
      <c r="V35" s="98"/>
    </row>
    <row r="36" customHeight="1" spans="1:22">
      <c r="A36" s="146" t="s">
        <v>53</v>
      </c>
      <c r="B36" s="146" t="s">
        <v>544</v>
      </c>
      <c r="C36" s="15" t="s">
        <v>557</v>
      </c>
      <c r="D36" s="146" t="s">
        <v>94</v>
      </c>
      <c r="E36" s="146" t="s">
        <v>375</v>
      </c>
      <c r="F36" s="146" t="s">
        <v>501</v>
      </c>
      <c r="G36" s="146" t="s">
        <v>502</v>
      </c>
      <c r="H36" s="147">
        <v>20000</v>
      </c>
      <c r="I36" s="147">
        <v>20000</v>
      </c>
      <c r="J36" s="51">
        <v>20000</v>
      </c>
      <c r="K36" s="51"/>
      <c r="L36" s="51"/>
      <c r="M36" s="51"/>
      <c r="N36" s="51"/>
      <c r="O36" s="51"/>
      <c r="P36" s="51"/>
      <c r="Q36" s="51"/>
      <c r="R36" s="51"/>
      <c r="S36" s="51"/>
      <c r="T36" s="51"/>
      <c r="U36" s="51"/>
      <c r="V36" s="51"/>
    </row>
    <row r="37" customHeight="1" spans="1:22">
      <c r="A37" s="146" t="s">
        <v>53</v>
      </c>
      <c r="B37" s="146" t="s">
        <v>544</v>
      </c>
      <c r="C37" s="15" t="s">
        <v>557</v>
      </c>
      <c r="D37" s="146" t="s">
        <v>94</v>
      </c>
      <c r="E37" s="146" t="s">
        <v>375</v>
      </c>
      <c r="F37" s="146" t="s">
        <v>539</v>
      </c>
      <c r="G37" s="146" t="s">
        <v>540</v>
      </c>
      <c r="H37" s="147">
        <v>55000</v>
      </c>
      <c r="I37" s="147">
        <v>55000</v>
      </c>
      <c r="J37" s="51">
        <v>55000</v>
      </c>
      <c r="K37" s="51"/>
      <c r="L37" s="51"/>
      <c r="M37" s="51"/>
      <c r="N37" s="51"/>
      <c r="O37" s="51"/>
      <c r="P37" s="51"/>
      <c r="Q37" s="51"/>
      <c r="R37" s="51"/>
      <c r="S37" s="51"/>
      <c r="T37" s="51"/>
      <c r="U37" s="51"/>
      <c r="V37" s="51"/>
    </row>
    <row r="38" customHeight="1" spans="1:22">
      <c r="A38" s="146" t="s">
        <v>53</v>
      </c>
      <c r="B38" s="146" t="s">
        <v>544</v>
      </c>
      <c r="C38" s="15" t="s">
        <v>557</v>
      </c>
      <c r="D38" s="146" t="s">
        <v>94</v>
      </c>
      <c r="E38" s="146" t="s">
        <v>375</v>
      </c>
      <c r="F38" s="146" t="s">
        <v>535</v>
      </c>
      <c r="G38" s="146" t="s">
        <v>534</v>
      </c>
      <c r="H38" s="147">
        <v>30000</v>
      </c>
      <c r="I38" s="147">
        <v>30000</v>
      </c>
      <c r="J38" s="51">
        <v>30000</v>
      </c>
      <c r="K38" s="51"/>
      <c r="L38" s="51"/>
      <c r="M38" s="51"/>
      <c r="N38" s="51"/>
      <c r="O38" s="51"/>
      <c r="P38" s="51"/>
      <c r="Q38" s="51"/>
      <c r="R38" s="51"/>
      <c r="S38" s="51"/>
      <c r="T38" s="51"/>
      <c r="U38" s="51"/>
      <c r="V38" s="51"/>
    </row>
    <row r="39" customHeight="1" spans="1:22">
      <c r="A39" s="146" t="s">
        <v>53</v>
      </c>
      <c r="B39" s="146" t="s">
        <v>544</v>
      </c>
      <c r="C39" s="15" t="s">
        <v>557</v>
      </c>
      <c r="D39" s="146" t="s">
        <v>94</v>
      </c>
      <c r="E39" s="146" t="s">
        <v>375</v>
      </c>
      <c r="F39" s="146" t="s">
        <v>517</v>
      </c>
      <c r="G39" s="146" t="s">
        <v>518</v>
      </c>
      <c r="H39" s="147">
        <v>20000</v>
      </c>
      <c r="I39" s="147">
        <v>20000</v>
      </c>
      <c r="J39" s="51">
        <v>20000</v>
      </c>
      <c r="K39" s="51"/>
      <c r="L39" s="51"/>
      <c r="M39" s="51"/>
      <c r="N39" s="51"/>
      <c r="O39" s="51"/>
      <c r="P39" s="51"/>
      <c r="Q39" s="51"/>
      <c r="R39" s="51"/>
      <c r="S39" s="51"/>
      <c r="T39" s="51"/>
      <c r="U39" s="51"/>
      <c r="V39" s="51"/>
    </row>
    <row r="40" customHeight="1" spans="1:22">
      <c r="A40" s="146" t="s">
        <v>53</v>
      </c>
      <c r="B40" s="146" t="s">
        <v>544</v>
      </c>
      <c r="C40" s="15" t="s">
        <v>557</v>
      </c>
      <c r="D40" s="146" t="s">
        <v>94</v>
      </c>
      <c r="E40" s="146" t="s">
        <v>375</v>
      </c>
      <c r="F40" s="146" t="s">
        <v>495</v>
      </c>
      <c r="G40" s="146" t="s">
        <v>496</v>
      </c>
      <c r="H40" s="147">
        <v>23220</v>
      </c>
      <c r="I40" s="147">
        <v>23220</v>
      </c>
      <c r="J40" s="51">
        <v>23220</v>
      </c>
      <c r="K40" s="51"/>
      <c r="L40" s="51"/>
      <c r="M40" s="51"/>
      <c r="N40" s="51"/>
      <c r="O40" s="51"/>
      <c r="P40" s="51"/>
      <c r="Q40" s="51"/>
      <c r="R40" s="51"/>
      <c r="S40" s="51"/>
      <c r="T40" s="51"/>
      <c r="U40" s="51"/>
      <c r="V40" s="51"/>
    </row>
    <row r="41" customHeight="1" spans="1:22">
      <c r="A41" s="146" t="s">
        <v>53</v>
      </c>
      <c r="B41" s="146" t="s">
        <v>544</v>
      </c>
      <c r="C41" s="15" t="s">
        <v>557</v>
      </c>
      <c r="D41" s="146" t="s">
        <v>94</v>
      </c>
      <c r="E41" s="146" t="s">
        <v>375</v>
      </c>
      <c r="F41" s="146" t="s">
        <v>536</v>
      </c>
      <c r="G41" s="146" t="s">
        <v>537</v>
      </c>
      <c r="H41" s="147">
        <v>19980</v>
      </c>
      <c r="I41" s="147">
        <v>19980</v>
      </c>
      <c r="J41" s="51">
        <v>19980</v>
      </c>
      <c r="K41" s="51"/>
      <c r="L41" s="51"/>
      <c r="M41" s="51"/>
      <c r="N41" s="51"/>
      <c r="O41" s="51"/>
      <c r="P41" s="51"/>
      <c r="Q41" s="51"/>
      <c r="R41" s="51"/>
      <c r="S41" s="51"/>
      <c r="T41" s="51"/>
      <c r="U41" s="51"/>
      <c r="V41" s="51"/>
    </row>
    <row r="42" customHeight="1" spans="1:22">
      <c r="A42" s="120"/>
      <c r="B42" s="120"/>
      <c r="C42" s="80" t="s">
        <v>558</v>
      </c>
      <c r="D42" s="120"/>
      <c r="E42" s="120"/>
      <c r="F42" s="120"/>
      <c r="G42" s="120"/>
      <c r="H42" s="145">
        <v>10000</v>
      </c>
      <c r="I42" s="145">
        <v>10000</v>
      </c>
      <c r="J42" s="51">
        <v>10000</v>
      </c>
      <c r="K42" s="51"/>
      <c r="L42" s="51"/>
      <c r="M42" s="51"/>
      <c r="N42" s="98"/>
      <c r="O42" s="98"/>
      <c r="P42" s="98"/>
      <c r="Q42" s="98"/>
      <c r="R42" s="98"/>
      <c r="S42" s="98"/>
      <c r="T42" s="98"/>
      <c r="U42" s="98"/>
      <c r="V42" s="98"/>
    </row>
    <row r="43" customHeight="1" spans="1:22">
      <c r="A43" s="146" t="s">
        <v>53</v>
      </c>
      <c r="B43" s="146" t="s">
        <v>544</v>
      </c>
      <c r="C43" s="15" t="s">
        <v>558</v>
      </c>
      <c r="D43" s="146" t="s">
        <v>89</v>
      </c>
      <c r="E43" s="146" t="s">
        <v>370</v>
      </c>
      <c r="F43" s="146" t="s">
        <v>539</v>
      </c>
      <c r="G43" s="146" t="s">
        <v>540</v>
      </c>
      <c r="H43" s="147">
        <v>9000</v>
      </c>
      <c r="I43" s="147">
        <v>9000</v>
      </c>
      <c r="J43" s="51">
        <v>9000</v>
      </c>
      <c r="K43" s="51"/>
      <c r="L43" s="51"/>
      <c r="M43" s="51"/>
      <c r="N43" s="51"/>
      <c r="O43" s="51"/>
      <c r="P43" s="51"/>
      <c r="Q43" s="51"/>
      <c r="R43" s="51"/>
      <c r="S43" s="51"/>
      <c r="T43" s="51"/>
      <c r="U43" s="51"/>
      <c r="V43" s="51"/>
    </row>
    <row r="44" customHeight="1" spans="1:22">
      <c r="A44" s="146" t="s">
        <v>53</v>
      </c>
      <c r="B44" s="146" t="s">
        <v>544</v>
      </c>
      <c r="C44" s="15" t="s">
        <v>558</v>
      </c>
      <c r="D44" s="146" t="s">
        <v>89</v>
      </c>
      <c r="E44" s="146" t="s">
        <v>370</v>
      </c>
      <c r="F44" s="146" t="s">
        <v>495</v>
      </c>
      <c r="G44" s="146" t="s">
        <v>496</v>
      </c>
      <c r="H44" s="147">
        <v>1000</v>
      </c>
      <c r="I44" s="147">
        <v>1000</v>
      </c>
      <c r="J44" s="51">
        <v>1000</v>
      </c>
      <c r="K44" s="51"/>
      <c r="L44" s="51"/>
      <c r="M44" s="51"/>
      <c r="N44" s="98"/>
      <c r="O44" s="98"/>
      <c r="P44" s="98"/>
      <c r="Q44" s="98"/>
      <c r="R44" s="98"/>
      <c r="S44" s="98"/>
      <c r="T44" s="98"/>
      <c r="U44" s="98"/>
      <c r="V44" s="98"/>
    </row>
    <row r="45" customHeight="1" spans="1:22">
      <c r="A45" s="120"/>
      <c r="B45" s="120"/>
      <c r="C45" s="80" t="s">
        <v>559</v>
      </c>
      <c r="D45" s="120"/>
      <c r="E45" s="120"/>
      <c r="F45" s="120"/>
      <c r="G45" s="120"/>
      <c r="H45" s="145">
        <v>20000</v>
      </c>
      <c r="I45" s="145">
        <v>20000</v>
      </c>
      <c r="J45" s="51">
        <v>20000</v>
      </c>
      <c r="K45" s="51"/>
      <c r="L45" s="51"/>
      <c r="M45" s="51"/>
      <c r="N45" s="51"/>
      <c r="O45" s="51"/>
      <c r="P45" s="51"/>
      <c r="Q45" s="51"/>
      <c r="R45" s="51"/>
      <c r="S45" s="51"/>
      <c r="T45" s="51"/>
      <c r="U45" s="51"/>
      <c r="V45" s="51"/>
    </row>
    <row r="46" customHeight="1" spans="1:22">
      <c r="A46" s="146" t="s">
        <v>55</v>
      </c>
      <c r="B46" s="146" t="s">
        <v>544</v>
      </c>
      <c r="C46" s="15" t="s">
        <v>559</v>
      </c>
      <c r="D46" s="146" t="s">
        <v>186</v>
      </c>
      <c r="E46" s="146" t="s">
        <v>364</v>
      </c>
      <c r="F46" s="146" t="s">
        <v>497</v>
      </c>
      <c r="G46" s="146" t="s">
        <v>498</v>
      </c>
      <c r="H46" s="147">
        <v>6000</v>
      </c>
      <c r="I46" s="147">
        <v>6000</v>
      </c>
      <c r="J46" s="51">
        <v>6000</v>
      </c>
      <c r="K46" s="51"/>
      <c r="L46" s="51"/>
      <c r="M46" s="51"/>
      <c r="N46" s="98"/>
      <c r="O46" s="98"/>
      <c r="P46" s="98"/>
      <c r="Q46" s="98"/>
      <c r="R46" s="98"/>
      <c r="S46" s="98"/>
      <c r="T46" s="98"/>
      <c r="U46" s="98"/>
      <c r="V46" s="98"/>
    </row>
    <row r="47" customHeight="1" spans="1:22">
      <c r="A47" s="146" t="s">
        <v>55</v>
      </c>
      <c r="B47" s="146" t="s">
        <v>544</v>
      </c>
      <c r="C47" s="15" t="s">
        <v>559</v>
      </c>
      <c r="D47" s="146" t="s">
        <v>186</v>
      </c>
      <c r="E47" s="146" t="s">
        <v>364</v>
      </c>
      <c r="F47" s="146" t="s">
        <v>539</v>
      </c>
      <c r="G47" s="146" t="s">
        <v>540</v>
      </c>
      <c r="H47" s="147">
        <v>14000</v>
      </c>
      <c r="I47" s="147">
        <v>14000</v>
      </c>
      <c r="J47" s="51">
        <v>14000</v>
      </c>
      <c r="K47" s="51"/>
      <c r="L47" s="51"/>
      <c r="M47" s="51"/>
      <c r="N47" s="51"/>
      <c r="O47" s="51"/>
      <c r="P47" s="51"/>
      <c r="Q47" s="51"/>
      <c r="R47" s="51"/>
      <c r="S47" s="51"/>
      <c r="T47" s="51"/>
      <c r="U47" s="51"/>
      <c r="V47" s="51"/>
    </row>
    <row r="48" customHeight="1" spans="1:22">
      <c r="A48" s="38" t="s">
        <v>38</v>
      </c>
      <c r="B48" s="105"/>
      <c r="C48" s="105"/>
      <c r="D48" s="105"/>
      <c r="E48" s="105"/>
      <c r="F48" s="105"/>
      <c r="G48" s="106"/>
      <c r="H48" s="145">
        <v>780040</v>
      </c>
      <c r="I48" s="145">
        <v>780040</v>
      </c>
      <c r="J48" s="98">
        <v>780040</v>
      </c>
      <c r="K48" s="98"/>
      <c r="L48" s="98"/>
      <c r="M48" s="98"/>
      <c r="N48" s="98"/>
      <c r="O48" s="98"/>
      <c r="P48" s="98"/>
      <c r="Q48" s="98"/>
      <c r="R48" s="98"/>
      <c r="S48" s="98"/>
      <c r="T48" s="98"/>
      <c r="U48" s="98"/>
      <c r="V48" s="98"/>
    </row>
  </sheetData>
  <mergeCells count="22">
    <mergeCell ref="A2:V2"/>
    <mergeCell ref="A3:U3"/>
    <mergeCell ref="I4:P4"/>
    <mergeCell ref="R4:V4"/>
    <mergeCell ref="I5:N5"/>
    <mergeCell ref="A48:G48"/>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ummaryRight="0"/>
  </sheetPr>
  <dimension ref="A1:K49"/>
  <sheetViews>
    <sheetView topLeftCell="A22" workbookViewId="0">
      <selection activeCell="C34" sqref="C34"/>
    </sheetView>
  </sheetViews>
  <sheetFormatPr defaultColWidth="9.1047619047619" defaultRowHeight="14.25" customHeight="1"/>
  <cols>
    <col min="1" max="1" width="19.4380952380952" style="1" customWidth="1"/>
    <col min="2" max="2" width="10.3333333333333" style="1" customWidth="1"/>
    <col min="3" max="3" width="54.6666666666667" style="1" customWidth="1"/>
    <col min="4" max="4" width="11.1047619047619" style="1" customWidth="1"/>
    <col min="5" max="5" width="34.1047619047619" style="1" customWidth="1"/>
    <col min="6" max="6" width="9.88571428571429" style="1" customWidth="1"/>
    <col min="7" max="7" width="20.3333333333333" style="1" customWidth="1"/>
    <col min="8" max="8" width="10.4380952380952" style="1" customWidth="1"/>
    <col min="9" max="11" width="11.3333333333333" style="1" customWidth="1"/>
    <col min="12" max="12" width="9.1047619047619" customWidth="1"/>
  </cols>
  <sheetData>
    <row r="1" s="1" customFormat="1" ht="13.5" customHeight="1" spans="1:11">
      <c r="A1" s="107"/>
      <c r="B1" s="107"/>
      <c r="C1" s="107"/>
      <c r="D1" s="132"/>
      <c r="E1" s="132"/>
      <c r="F1" s="132"/>
      <c r="G1" s="132"/>
      <c r="H1" s="107"/>
      <c r="I1" s="107"/>
      <c r="J1" s="107"/>
      <c r="K1" s="31" t="s">
        <v>560</v>
      </c>
    </row>
    <row r="2" s="1" customFormat="1" ht="34.5" customHeight="1" spans="1:11">
      <c r="A2" s="2" t="s">
        <v>561</v>
      </c>
      <c r="B2" s="3"/>
      <c r="C2" s="3"/>
      <c r="D2" s="3"/>
      <c r="E2" s="3"/>
      <c r="F2" s="3"/>
      <c r="G2" s="3"/>
      <c r="H2" s="3"/>
      <c r="I2" s="3"/>
      <c r="J2" s="3"/>
      <c r="K2" s="3"/>
    </row>
    <row r="3" s="1" customFormat="1" ht="20.25" customHeight="1" spans="1:11">
      <c r="A3" s="133" t="s">
        <v>2</v>
      </c>
      <c r="B3" s="134"/>
      <c r="C3" s="134"/>
      <c r="D3" s="134"/>
      <c r="E3" s="134"/>
      <c r="F3" s="134"/>
      <c r="G3" s="134"/>
      <c r="H3" s="135"/>
      <c r="I3" s="135"/>
      <c r="J3" s="135"/>
      <c r="K3" s="31" t="s">
        <v>454</v>
      </c>
    </row>
    <row r="4" s="1" customFormat="1" ht="21.75" customHeight="1" spans="1:11">
      <c r="A4" s="25" t="s">
        <v>455</v>
      </c>
      <c r="B4" s="25" t="s">
        <v>562</v>
      </c>
      <c r="C4" s="25" t="s">
        <v>457</v>
      </c>
      <c r="D4" s="6" t="s">
        <v>458</v>
      </c>
      <c r="E4" s="6" t="s">
        <v>459</v>
      </c>
      <c r="F4" s="6" t="s">
        <v>460</v>
      </c>
      <c r="G4" s="6" t="s">
        <v>461</v>
      </c>
      <c r="H4" s="66" t="s">
        <v>38</v>
      </c>
      <c r="I4" s="38" t="s">
        <v>563</v>
      </c>
      <c r="J4" s="67"/>
      <c r="K4" s="68"/>
    </row>
    <row r="5" s="1" customFormat="1" ht="21.75" customHeight="1" spans="1:11">
      <c r="A5" s="136"/>
      <c r="B5" s="136"/>
      <c r="C5" s="136"/>
      <c r="D5" s="10"/>
      <c r="E5" s="10"/>
      <c r="F5" s="10"/>
      <c r="G5" s="10"/>
      <c r="H5" s="110"/>
      <c r="I5" s="6" t="s">
        <v>66</v>
      </c>
      <c r="J5" s="6" t="s">
        <v>67</v>
      </c>
      <c r="K5" s="6" t="s">
        <v>68</v>
      </c>
    </row>
    <row r="6" s="1" customFormat="1" ht="40.5" customHeight="1" spans="1:11">
      <c r="A6" s="137"/>
      <c r="B6" s="137"/>
      <c r="C6" s="137"/>
      <c r="D6" s="11"/>
      <c r="E6" s="11"/>
      <c r="F6" s="11"/>
      <c r="G6" s="11"/>
      <c r="H6" s="69"/>
      <c r="I6" s="11"/>
      <c r="J6" s="11"/>
      <c r="K6" s="11"/>
    </row>
    <row r="7" s="1" customFormat="1" ht="13.5" customHeight="1" spans="1:11">
      <c r="A7" s="12">
        <v>1</v>
      </c>
      <c r="B7" s="12">
        <v>2</v>
      </c>
      <c r="C7" s="12">
        <v>3</v>
      </c>
      <c r="D7" s="12">
        <v>4</v>
      </c>
      <c r="E7" s="12">
        <v>5</v>
      </c>
      <c r="F7" s="12">
        <v>6</v>
      </c>
      <c r="G7" s="12">
        <v>7</v>
      </c>
      <c r="H7" s="12">
        <v>8</v>
      </c>
      <c r="I7" s="12">
        <v>9</v>
      </c>
      <c r="J7" s="12">
        <v>10</v>
      </c>
      <c r="K7" s="12">
        <v>11</v>
      </c>
    </row>
    <row r="8" ht="33" customHeight="1" spans="1:11">
      <c r="A8" s="80" t="s">
        <v>564</v>
      </c>
      <c r="B8" s="138" t="s">
        <v>281</v>
      </c>
      <c r="C8" s="15" t="s">
        <v>281</v>
      </c>
      <c r="D8" s="15"/>
      <c r="E8" s="15"/>
      <c r="F8" s="15"/>
      <c r="G8" s="15"/>
      <c r="H8" s="98">
        <v>429749.73</v>
      </c>
      <c r="I8" s="98">
        <v>86159</v>
      </c>
      <c r="J8" s="98">
        <v>343590.73</v>
      </c>
      <c r="K8" s="142" t="s">
        <v>281</v>
      </c>
    </row>
    <row r="9" customHeight="1" spans="1:11">
      <c r="A9" s="15"/>
      <c r="B9" s="138" t="s">
        <v>71</v>
      </c>
      <c r="C9" s="15" t="s">
        <v>565</v>
      </c>
      <c r="D9" s="15" t="s">
        <v>281</v>
      </c>
      <c r="E9" s="15" t="s">
        <v>281</v>
      </c>
      <c r="F9" s="15" t="s">
        <v>281</v>
      </c>
      <c r="G9" s="15" t="s">
        <v>281</v>
      </c>
      <c r="H9" s="98">
        <v>3540</v>
      </c>
      <c r="I9" s="98">
        <v>3540</v>
      </c>
      <c r="J9" s="98"/>
      <c r="K9" s="142"/>
    </row>
    <row r="10" customHeight="1" spans="1:11">
      <c r="A10" s="120"/>
      <c r="B10" s="120"/>
      <c r="C10" s="120"/>
      <c r="D10" s="15" t="s">
        <v>89</v>
      </c>
      <c r="E10" s="15" t="s">
        <v>370</v>
      </c>
      <c r="F10" s="15" t="s">
        <v>495</v>
      </c>
      <c r="G10" s="15" t="s">
        <v>496</v>
      </c>
      <c r="H10" s="51">
        <v>3540</v>
      </c>
      <c r="I10" s="98">
        <v>3540</v>
      </c>
      <c r="J10" s="98"/>
      <c r="K10" s="142"/>
    </row>
    <row r="11" customHeight="1" spans="1:11">
      <c r="A11" s="120"/>
      <c r="B11" s="138" t="s">
        <v>71</v>
      </c>
      <c r="C11" s="15" t="s">
        <v>566</v>
      </c>
      <c r="D11" s="120"/>
      <c r="E11" s="120"/>
      <c r="F11" s="120"/>
      <c r="G11" s="120"/>
      <c r="H11" s="98">
        <v>200000</v>
      </c>
      <c r="I11" s="98"/>
      <c r="J11" s="98">
        <v>200000</v>
      </c>
      <c r="K11" s="142"/>
    </row>
    <row r="12" customHeight="1" spans="1:11">
      <c r="A12" s="120"/>
      <c r="B12" s="120"/>
      <c r="C12" s="120"/>
      <c r="D12" s="15" t="s">
        <v>224</v>
      </c>
      <c r="E12" s="15" t="s">
        <v>567</v>
      </c>
      <c r="F12" s="15" t="s">
        <v>568</v>
      </c>
      <c r="G12" s="15" t="s">
        <v>569</v>
      </c>
      <c r="H12" s="51">
        <v>200000</v>
      </c>
      <c r="I12" s="98"/>
      <c r="J12" s="98">
        <v>200000</v>
      </c>
      <c r="K12" s="142"/>
    </row>
    <row r="13" customHeight="1" spans="1:11">
      <c r="A13" s="120"/>
      <c r="B13" s="138" t="s">
        <v>71</v>
      </c>
      <c r="C13" s="15" t="s">
        <v>570</v>
      </c>
      <c r="D13" s="120"/>
      <c r="E13" s="120"/>
      <c r="F13" s="120"/>
      <c r="G13" s="120"/>
      <c r="H13" s="98">
        <v>7801</v>
      </c>
      <c r="I13" s="98"/>
      <c r="J13" s="98">
        <v>7801</v>
      </c>
      <c r="K13" s="142"/>
    </row>
    <row r="14" customHeight="1" spans="1:11">
      <c r="A14" s="120"/>
      <c r="B14" s="120"/>
      <c r="C14" s="120"/>
      <c r="D14" s="15" t="s">
        <v>222</v>
      </c>
      <c r="E14" s="15" t="s">
        <v>571</v>
      </c>
      <c r="F14" s="15" t="s">
        <v>495</v>
      </c>
      <c r="G14" s="15" t="s">
        <v>496</v>
      </c>
      <c r="H14" s="51">
        <v>7801</v>
      </c>
      <c r="I14" s="98"/>
      <c r="J14" s="98">
        <v>7801</v>
      </c>
      <c r="K14" s="142"/>
    </row>
    <row r="15" customHeight="1" spans="1:11">
      <c r="A15" s="120"/>
      <c r="B15" s="138" t="s">
        <v>71</v>
      </c>
      <c r="C15" s="15" t="s">
        <v>572</v>
      </c>
      <c r="D15" s="120"/>
      <c r="E15" s="120"/>
      <c r="F15" s="120"/>
      <c r="G15" s="120"/>
      <c r="H15" s="98">
        <v>12460</v>
      </c>
      <c r="I15" s="98">
        <v>12460</v>
      </c>
      <c r="J15" s="98"/>
      <c r="K15" s="142"/>
    </row>
    <row r="16" customHeight="1" spans="1:11">
      <c r="A16" s="120"/>
      <c r="B16" s="120"/>
      <c r="C16" s="120"/>
      <c r="D16" s="15" t="s">
        <v>85</v>
      </c>
      <c r="E16" s="15" t="s">
        <v>366</v>
      </c>
      <c r="F16" s="15" t="s">
        <v>495</v>
      </c>
      <c r="G16" s="15" t="s">
        <v>496</v>
      </c>
      <c r="H16" s="51">
        <v>12460</v>
      </c>
      <c r="I16" s="98">
        <v>12460</v>
      </c>
      <c r="J16" s="98"/>
      <c r="K16" s="142"/>
    </row>
    <row r="17" customHeight="1" spans="1:11">
      <c r="A17" s="120"/>
      <c r="B17" s="138" t="s">
        <v>71</v>
      </c>
      <c r="C17" s="15" t="s">
        <v>573</v>
      </c>
      <c r="D17" s="120"/>
      <c r="E17" s="120"/>
      <c r="F17" s="120"/>
      <c r="G17" s="120"/>
      <c r="H17" s="98">
        <v>2811.77</v>
      </c>
      <c r="I17" s="98"/>
      <c r="J17" s="98">
        <v>2811.77</v>
      </c>
      <c r="K17" s="142"/>
    </row>
    <row r="18" customHeight="1" spans="1:11">
      <c r="A18" s="120"/>
      <c r="B18" s="120"/>
      <c r="C18" s="120"/>
      <c r="D18" s="15" t="s">
        <v>224</v>
      </c>
      <c r="E18" s="15" t="s">
        <v>567</v>
      </c>
      <c r="F18" s="15" t="s">
        <v>568</v>
      </c>
      <c r="G18" s="15" t="s">
        <v>569</v>
      </c>
      <c r="H18" s="51">
        <v>2811.77</v>
      </c>
      <c r="I18" s="98"/>
      <c r="J18" s="98">
        <v>2811.77</v>
      </c>
      <c r="K18" s="142"/>
    </row>
    <row r="19" customHeight="1" spans="1:11">
      <c r="A19" s="120"/>
      <c r="B19" s="138" t="s">
        <v>71</v>
      </c>
      <c r="C19" s="15" t="s">
        <v>574</v>
      </c>
      <c r="D19" s="120"/>
      <c r="E19" s="120"/>
      <c r="F19" s="120"/>
      <c r="G19" s="120"/>
      <c r="H19" s="98">
        <v>17168</v>
      </c>
      <c r="I19" s="98"/>
      <c r="J19" s="98">
        <v>17168</v>
      </c>
      <c r="K19" s="142"/>
    </row>
    <row r="20" customHeight="1" spans="1:11">
      <c r="A20" s="120"/>
      <c r="B20" s="120"/>
      <c r="C20" s="120"/>
      <c r="D20" s="15" t="s">
        <v>226</v>
      </c>
      <c r="E20" s="15" t="s">
        <v>575</v>
      </c>
      <c r="F20" s="15" t="s">
        <v>576</v>
      </c>
      <c r="G20" s="15" t="s">
        <v>577</v>
      </c>
      <c r="H20" s="51">
        <v>17168</v>
      </c>
      <c r="I20" s="98"/>
      <c r="J20" s="98">
        <v>17168</v>
      </c>
      <c r="K20" s="142"/>
    </row>
    <row r="21" customHeight="1" spans="1:11">
      <c r="A21" s="120"/>
      <c r="B21" s="138" t="s">
        <v>71</v>
      </c>
      <c r="C21" s="15" t="s">
        <v>578</v>
      </c>
      <c r="D21" s="120"/>
      <c r="E21" s="120"/>
      <c r="F21" s="120"/>
      <c r="G21" s="120"/>
      <c r="H21" s="98">
        <v>6119.4</v>
      </c>
      <c r="I21" s="98"/>
      <c r="J21" s="98">
        <v>6119.4</v>
      </c>
      <c r="K21" s="142"/>
    </row>
    <row r="22" customHeight="1" spans="1:11">
      <c r="A22" s="120"/>
      <c r="B22" s="120"/>
      <c r="C22" s="120"/>
      <c r="D22" s="15" t="s">
        <v>222</v>
      </c>
      <c r="E22" s="15" t="s">
        <v>571</v>
      </c>
      <c r="F22" s="15" t="s">
        <v>549</v>
      </c>
      <c r="G22" s="15" t="s">
        <v>550</v>
      </c>
      <c r="H22" s="51">
        <v>6119.4</v>
      </c>
      <c r="I22" s="98"/>
      <c r="J22" s="98">
        <v>6119.4</v>
      </c>
      <c r="K22" s="142"/>
    </row>
    <row r="23" customHeight="1" spans="1:11">
      <c r="A23" s="120"/>
      <c r="B23" s="138" t="s">
        <v>71</v>
      </c>
      <c r="C23" s="15" t="s">
        <v>579</v>
      </c>
      <c r="D23" s="120"/>
      <c r="E23" s="120"/>
      <c r="F23" s="120"/>
      <c r="G23" s="120"/>
      <c r="H23" s="98">
        <v>13000</v>
      </c>
      <c r="I23" s="98">
        <v>13000</v>
      </c>
      <c r="J23" s="98"/>
      <c r="K23" s="142"/>
    </row>
    <row r="24" customHeight="1" spans="1:11">
      <c r="A24" s="120"/>
      <c r="B24" s="120"/>
      <c r="C24" s="120"/>
      <c r="D24" s="15" t="s">
        <v>194</v>
      </c>
      <c r="E24" s="15" t="s">
        <v>580</v>
      </c>
      <c r="F24" s="15" t="s">
        <v>495</v>
      </c>
      <c r="G24" s="15" t="s">
        <v>496</v>
      </c>
      <c r="H24" s="51">
        <v>13000</v>
      </c>
      <c r="I24" s="98">
        <v>13000</v>
      </c>
      <c r="J24" s="98"/>
      <c r="K24" s="142"/>
    </row>
    <row r="25" customHeight="1" spans="1:11">
      <c r="A25" s="120"/>
      <c r="B25" s="138" t="s">
        <v>71</v>
      </c>
      <c r="C25" s="15" t="s">
        <v>581</v>
      </c>
      <c r="D25" s="120"/>
      <c r="E25" s="120"/>
      <c r="F25" s="120"/>
      <c r="G25" s="120"/>
      <c r="H25" s="98">
        <v>2690.56</v>
      </c>
      <c r="I25" s="98"/>
      <c r="J25" s="98">
        <v>2690.56</v>
      </c>
      <c r="K25" s="142"/>
    </row>
    <row r="26" customHeight="1" spans="1:11">
      <c r="A26" s="120"/>
      <c r="B26" s="120"/>
      <c r="C26" s="120"/>
      <c r="D26" s="15" t="s">
        <v>226</v>
      </c>
      <c r="E26" s="15" t="s">
        <v>575</v>
      </c>
      <c r="F26" s="15" t="s">
        <v>576</v>
      </c>
      <c r="G26" s="15" t="s">
        <v>577</v>
      </c>
      <c r="H26" s="51">
        <v>2690.56</v>
      </c>
      <c r="I26" s="98"/>
      <c r="J26" s="98">
        <v>2690.56</v>
      </c>
      <c r="K26" s="142"/>
    </row>
    <row r="27" customHeight="1" spans="1:11">
      <c r="A27" s="120"/>
      <c r="B27" s="138" t="s">
        <v>71</v>
      </c>
      <c r="C27" s="15" t="s">
        <v>582</v>
      </c>
      <c r="D27" s="120"/>
      <c r="E27" s="120"/>
      <c r="F27" s="120"/>
      <c r="G27" s="120"/>
      <c r="H27" s="98">
        <v>107000</v>
      </c>
      <c r="I27" s="98"/>
      <c r="J27" s="98">
        <v>107000</v>
      </c>
      <c r="K27" s="142"/>
    </row>
    <row r="28" customHeight="1" spans="1:11">
      <c r="A28" s="120"/>
      <c r="B28" s="120"/>
      <c r="C28" s="120"/>
      <c r="D28" s="15" t="s">
        <v>226</v>
      </c>
      <c r="E28" s="15" t="s">
        <v>575</v>
      </c>
      <c r="F28" s="15" t="s">
        <v>576</v>
      </c>
      <c r="G28" s="15" t="s">
        <v>577</v>
      </c>
      <c r="H28" s="51">
        <v>107000</v>
      </c>
      <c r="I28" s="98"/>
      <c r="J28" s="98">
        <v>107000</v>
      </c>
      <c r="K28" s="142"/>
    </row>
    <row r="29" customHeight="1" spans="1:11">
      <c r="A29" s="120"/>
      <c r="B29" s="138" t="s">
        <v>71</v>
      </c>
      <c r="C29" s="15" t="s">
        <v>583</v>
      </c>
      <c r="D29" s="120"/>
      <c r="E29" s="120"/>
      <c r="F29" s="120"/>
      <c r="G29" s="120"/>
      <c r="H29" s="98">
        <v>10000</v>
      </c>
      <c r="I29" s="98">
        <v>10000</v>
      </c>
      <c r="J29" s="98"/>
      <c r="K29" s="142"/>
    </row>
    <row r="30" customHeight="1" spans="1:11">
      <c r="A30" s="120"/>
      <c r="B30" s="120"/>
      <c r="C30" s="120"/>
      <c r="D30" s="15" t="s">
        <v>110</v>
      </c>
      <c r="E30" s="15" t="s">
        <v>364</v>
      </c>
      <c r="F30" s="15" t="s">
        <v>495</v>
      </c>
      <c r="G30" s="15" t="s">
        <v>496</v>
      </c>
      <c r="H30" s="51">
        <v>10000</v>
      </c>
      <c r="I30" s="98">
        <v>10000</v>
      </c>
      <c r="J30" s="98"/>
      <c r="K30" s="142"/>
    </row>
    <row r="31" customHeight="1" spans="1:11">
      <c r="A31" s="120"/>
      <c r="B31" s="138" t="s">
        <v>71</v>
      </c>
      <c r="C31" s="15" t="s">
        <v>584</v>
      </c>
      <c r="D31" s="120"/>
      <c r="E31" s="120"/>
      <c r="F31" s="120"/>
      <c r="G31" s="120"/>
      <c r="H31" s="98">
        <v>34859</v>
      </c>
      <c r="I31" s="98">
        <v>34859</v>
      </c>
      <c r="J31" s="98"/>
      <c r="K31" s="142"/>
    </row>
    <row r="32" customHeight="1" spans="1:11">
      <c r="A32" s="120"/>
      <c r="B32" s="120"/>
      <c r="C32" s="120"/>
      <c r="D32" s="15" t="s">
        <v>162</v>
      </c>
      <c r="E32" s="15" t="s">
        <v>585</v>
      </c>
      <c r="F32" s="15" t="s">
        <v>527</v>
      </c>
      <c r="G32" s="15" t="s">
        <v>528</v>
      </c>
      <c r="H32" s="51">
        <v>34859</v>
      </c>
      <c r="I32" s="98">
        <v>34859</v>
      </c>
      <c r="J32" s="98"/>
      <c r="K32" s="142"/>
    </row>
    <row r="33" customHeight="1" spans="1:11">
      <c r="A33" s="120"/>
      <c r="B33" s="138" t="s">
        <v>71</v>
      </c>
      <c r="C33" s="15" t="s">
        <v>586</v>
      </c>
      <c r="D33" s="120"/>
      <c r="E33" s="120"/>
      <c r="F33" s="120"/>
      <c r="G33" s="120"/>
      <c r="H33" s="98">
        <v>12300</v>
      </c>
      <c r="I33" s="98">
        <v>12300</v>
      </c>
      <c r="J33" s="98"/>
      <c r="K33" s="142"/>
    </row>
    <row r="34" customHeight="1" spans="1:11">
      <c r="A34" s="120"/>
      <c r="B34" s="120"/>
      <c r="C34" s="120"/>
      <c r="D34" s="15" t="s">
        <v>94</v>
      </c>
      <c r="E34" s="15" t="s">
        <v>375</v>
      </c>
      <c r="F34" s="15" t="s">
        <v>487</v>
      </c>
      <c r="G34" s="15" t="s">
        <v>488</v>
      </c>
      <c r="H34" s="51">
        <v>9000</v>
      </c>
      <c r="I34" s="98">
        <v>9000</v>
      </c>
      <c r="J34" s="98"/>
      <c r="K34" s="142"/>
    </row>
    <row r="35" customHeight="1" spans="1:11">
      <c r="A35" s="120"/>
      <c r="B35" s="120"/>
      <c r="C35" s="120"/>
      <c r="D35" s="15" t="s">
        <v>94</v>
      </c>
      <c r="E35" s="15" t="s">
        <v>375</v>
      </c>
      <c r="F35" s="15" t="s">
        <v>492</v>
      </c>
      <c r="G35" s="15" t="s">
        <v>490</v>
      </c>
      <c r="H35" s="51">
        <v>3300</v>
      </c>
      <c r="I35" s="98">
        <v>3300</v>
      </c>
      <c r="J35" s="98"/>
      <c r="K35" s="142"/>
    </row>
    <row r="36" ht="27" customHeight="1" spans="1:11">
      <c r="A36" s="80" t="s">
        <v>587</v>
      </c>
      <c r="B36" s="120"/>
      <c r="C36" s="120"/>
      <c r="D36" s="120"/>
      <c r="E36" s="120"/>
      <c r="F36" s="120"/>
      <c r="G36" s="120"/>
      <c r="H36" s="98">
        <v>27117.53</v>
      </c>
      <c r="I36" s="98">
        <v>27117.53</v>
      </c>
      <c r="J36" s="98"/>
      <c r="K36" s="142"/>
    </row>
    <row r="37" customHeight="1" spans="1:11">
      <c r="A37" s="120"/>
      <c r="B37" s="138" t="s">
        <v>71</v>
      </c>
      <c r="C37" s="15" t="s">
        <v>588</v>
      </c>
      <c r="D37" s="120"/>
      <c r="E37" s="120"/>
      <c r="F37" s="120"/>
      <c r="G37" s="120"/>
      <c r="H37" s="98">
        <v>27117.53</v>
      </c>
      <c r="I37" s="98">
        <v>27117.53</v>
      </c>
      <c r="J37" s="98"/>
      <c r="K37" s="142"/>
    </row>
    <row r="38" customHeight="1" spans="1:11">
      <c r="A38" s="120"/>
      <c r="B38" s="120"/>
      <c r="C38" s="120"/>
      <c r="D38" s="15" t="s">
        <v>156</v>
      </c>
      <c r="E38" s="15" t="s">
        <v>413</v>
      </c>
      <c r="F38" s="15" t="s">
        <v>481</v>
      </c>
      <c r="G38" s="15" t="s">
        <v>482</v>
      </c>
      <c r="H38" s="51">
        <v>27117.53</v>
      </c>
      <c r="I38" s="98">
        <v>27117.53</v>
      </c>
      <c r="J38" s="98"/>
      <c r="K38" s="142"/>
    </row>
    <row r="39" ht="36" customHeight="1" spans="1:11">
      <c r="A39" s="80" t="s">
        <v>589</v>
      </c>
      <c r="B39" s="120"/>
      <c r="C39" s="120"/>
      <c r="D39" s="120"/>
      <c r="E39" s="120"/>
      <c r="F39" s="120"/>
      <c r="G39" s="120"/>
      <c r="H39" s="98">
        <v>13677.7</v>
      </c>
      <c r="I39" s="98">
        <v>13677.7</v>
      </c>
      <c r="J39" s="98"/>
      <c r="K39" s="142"/>
    </row>
    <row r="40" customHeight="1" spans="1:11">
      <c r="A40" s="120"/>
      <c r="B40" s="138" t="s">
        <v>71</v>
      </c>
      <c r="C40" s="15" t="s">
        <v>590</v>
      </c>
      <c r="D40" s="120"/>
      <c r="E40" s="120"/>
      <c r="F40" s="120"/>
      <c r="G40" s="120"/>
      <c r="H40" s="98">
        <v>277.7</v>
      </c>
      <c r="I40" s="98">
        <v>277.7</v>
      </c>
      <c r="J40" s="98"/>
      <c r="K40" s="142"/>
    </row>
    <row r="41" customHeight="1" spans="1:11">
      <c r="A41" s="120"/>
      <c r="B41" s="120"/>
      <c r="C41" s="120"/>
      <c r="D41" s="15" t="s">
        <v>145</v>
      </c>
      <c r="E41" s="15" t="s">
        <v>591</v>
      </c>
      <c r="F41" s="15" t="s">
        <v>497</v>
      </c>
      <c r="G41" s="15" t="s">
        <v>498</v>
      </c>
      <c r="H41" s="51">
        <v>277.7</v>
      </c>
      <c r="I41" s="98">
        <v>277.7</v>
      </c>
      <c r="J41" s="98"/>
      <c r="K41" s="142"/>
    </row>
    <row r="42" customHeight="1" spans="1:11">
      <c r="A42" s="120"/>
      <c r="B42" s="138" t="s">
        <v>71</v>
      </c>
      <c r="C42" s="15" t="s">
        <v>592</v>
      </c>
      <c r="D42" s="120"/>
      <c r="E42" s="120"/>
      <c r="F42" s="120"/>
      <c r="G42" s="120"/>
      <c r="H42" s="98">
        <v>13400</v>
      </c>
      <c r="I42" s="98">
        <v>13400</v>
      </c>
      <c r="J42" s="98"/>
      <c r="K42" s="142"/>
    </row>
    <row r="43" customHeight="1" spans="1:11">
      <c r="A43" s="120"/>
      <c r="B43" s="120"/>
      <c r="C43" s="120"/>
      <c r="D43" s="15" t="s">
        <v>202</v>
      </c>
      <c r="E43" s="15" t="s">
        <v>593</v>
      </c>
      <c r="F43" s="15" t="s">
        <v>497</v>
      </c>
      <c r="G43" s="15" t="s">
        <v>498</v>
      </c>
      <c r="H43" s="51">
        <v>5000</v>
      </c>
      <c r="I43" s="98">
        <v>5000</v>
      </c>
      <c r="J43" s="98"/>
      <c r="K43" s="142"/>
    </row>
    <row r="44" customHeight="1" spans="1:11">
      <c r="A44" s="120"/>
      <c r="B44" s="120"/>
      <c r="C44" s="120"/>
      <c r="D44" s="15" t="s">
        <v>202</v>
      </c>
      <c r="E44" s="15" t="s">
        <v>593</v>
      </c>
      <c r="F44" s="15" t="s">
        <v>539</v>
      </c>
      <c r="G44" s="15" t="s">
        <v>540</v>
      </c>
      <c r="H44" s="51">
        <v>3400</v>
      </c>
      <c r="I44" s="98">
        <v>3400</v>
      </c>
      <c r="J44" s="98"/>
      <c r="K44" s="142"/>
    </row>
    <row r="45" customHeight="1" spans="1:11">
      <c r="A45" s="120"/>
      <c r="B45" s="120"/>
      <c r="C45" s="120"/>
      <c r="D45" s="15" t="s">
        <v>202</v>
      </c>
      <c r="E45" s="15" t="s">
        <v>593</v>
      </c>
      <c r="F45" s="15" t="s">
        <v>495</v>
      </c>
      <c r="G45" s="15" t="s">
        <v>496</v>
      </c>
      <c r="H45" s="51">
        <v>5000</v>
      </c>
      <c r="I45" s="98">
        <v>5000</v>
      </c>
      <c r="J45" s="98"/>
      <c r="K45" s="142"/>
    </row>
    <row r="46" ht="27" customHeight="1" spans="1:11">
      <c r="A46" s="80" t="s">
        <v>594</v>
      </c>
      <c r="B46" s="120"/>
      <c r="C46" s="120"/>
      <c r="D46" s="120"/>
      <c r="E46" s="120"/>
      <c r="F46" s="120"/>
      <c r="G46" s="120"/>
      <c r="H46" s="98">
        <v>31394</v>
      </c>
      <c r="I46" s="98">
        <v>31394</v>
      </c>
      <c r="J46" s="98"/>
      <c r="K46" s="142"/>
    </row>
    <row r="47" customHeight="1" spans="1:11">
      <c r="A47" s="120"/>
      <c r="B47" s="138" t="s">
        <v>71</v>
      </c>
      <c r="C47" s="15" t="s">
        <v>595</v>
      </c>
      <c r="D47" s="120"/>
      <c r="E47" s="120"/>
      <c r="F47" s="120"/>
      <c r="G47" s="120"/>
      <c r="H47" s="98">
        <v>31394</v>
      </c>
      <c r="I47" s="98">
        <v>31394</v>
      </c>
      <c r="J47" s="98"/>
      <c r="K47" s="142"/>
    </row>
    <row r="48" customHeight="1" spans="1:11">
      <c r="A48" s="120"/>
      <c r="B48" s="120"/>
      <c r="C48" s="120"/>
      <c r="D48" s="15" t="s">
        <v>156</v>
      </c>
      <c r="E48" s="15" t="s">
        <v>413</v>
      </c>
      <c r="F48" s="15" t="s">
        <v>481</v>
      </c>
      <c r="G48" s="15" t="s">
        <v>482</v>
      </c>
      <c r="H48" s="51">
        <v>31394</v>
      </c>
      <c r="I48" s="98">
        <v>31394</v>
      </c>
      <c r="J48" s="98"/>
      <c r="K48" s="142"/>
    </row>
    <row r="49" customHeight="1" spans="1:11">
      <c r="A49" s="139" t="s">
        <v>38</v>
      </c>
      <c r="B49" s="140"/>
      <c r="C49" s="140"/>
      <c r="D49" s="140"/>
      <c r="E49" s="140"/>
      <c r="F49" s="140"/>
      <c r="G49" s="141"/>
      <c r="H49" s="98">
        <v>501938.96</v>
      </c>
      <c r="I49" s="98">
        <v>158348.23</v>
      </c>
      <c r="J49" s="98">
        <v>343590.73</v>
      </c>
      <c r="K49" s="142" t="s">
        <v>281</v>
      </c>
    </row>
  </sheetData>
  <mergeCells count="15">
    <mergeCell ref="A2:K2"/>
    <mergeCell ref="A3:J3"/>
    <mergeCell ref="I4:K4"/>
    <mergeCell ref="A49:G49"/>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ummaryRight="0"/>
  </sheetPr>
  <dimension ref="A1:E9"/>
  <sheetViews>
    <sheetView workbookViewId="0">
      <selection activeCell="A9" sqref="A9"/>
    </sheetView>
  </sheetViews>
  <sheetFormatPr defaultColWidth="8.88571428571429" defaultRowHeight="14.25" customHeight="1" outlineLevelCol="4"/>
  <cols>
    <col min="1" max="1" width="25.6666666666667" style="124" customWidth="1"/>
    <col min="2" max="5" width="25.6666666666667" style="1" customWidth="1"/>
    <col min="6" max="6" width="8.88571428571429" customWidth="1"/>
  </cols>
  <sheetData>
    <row r="1" s="1" customFormat="1" ht="23.25" customHeight="1" spans="1:5">
      <c r="A1" s="125">
        <v>0</v>
      </c>
      <c r="B1" s="126">
        <v>1</v>
      </c>
      <c r="C1" s="127"/>
      <c r="D1" s="127"/>
      <c r="E1" s="31" t="s">
        <v>596</v>
      </c>
    </row>
    <row r="2" s="1" customFormat="1" ht="36" customHeight="1" spans="1:5">
      <c r="A2" s="2" t="s">
        <v>597</v>
      </c>
      <c r="B2" s="33"/>
      <c r="C2" s="33"/>
      <c r="D2" s="33"/>
      <c r="E2" s="33"/>
    </row>
    <row r="3" s="107" customFormat="1" ht="15" customHeight="1" spans="1:5">
      <c r="A3" s="108" t="s">
        <v>2</v>
      </c>
      <c r="B3" s="128"/>
      <c r="C3" s="117"/>
      <c r="D3" s="117"/>
      <c r="E3" s="31" t="s">
        <v>3</v>
      </c>
    </row>
    <row r="4" s="1" customFormat="1" ht="20.25" customHeight="1" spans="1:5">
      <c r="A4" s="129" t="s">
        <v>64</v>
      </c>
      <c r="B4" s="66" t="s">
        <v>65</v>
      </c>
      <c r="C4" s="38" t="s">
        <v>598</v>
      </c>
      <c r="D4" s="67"/>
      <c r="E4" s="68"/>
    </row>
    <row r="5" s="1" customFormat="1" ht="20.25" customHeight="1" spans="1:5">
      <c r="A5" s="130"/>
      <c r="B5" s="110"/>
      <c r="C5" s="66" t="s">
        <v>38</v>
      </c>
      <c r="D5" s="38" t="s">
        <v>70</v>
      </c>
      <c r="E5" s="66" t="s">
        <v>71</v>
      </c>
    </row>
    <row r="6" s="1" customFormat="1" ht="20.25" customHeight="1" spans="1:5">
      <c r="A6" s="131">
        <v>1</v>
      </c>
      <c r="B6" s="12">
        <v>2</v>
      </c>
      <c r="C6" s="12">
        <v>3</v>
      </c>
      <c r="D6" s="12">
        <v>4</v>
      </c>
      <c r="E6" s="12">
        <v>5</v>
      </c>
    </row>
    <row r="7" s="1" customFormat="1" ht="20.25" customHeight="1" spans="1:5">
      <c r="A7" s="15" t="s">
        <v>281</v>
      </c>
      <c r="B7" s="15" t="s">
        <v>281</v>
      </c>
      <c r="C7" s="50" t="s">
        <v>281</v>
      </c>
      <c r="D7" s="50" t="s">
        <v>281</v>
      </c>
      <c r="E7" s="50" t="s">
        <v>281</v>
      </c>
    </row>
    <row r="8" s="1" customFormat="1" ht="20.25" customHeight="1" spans="1:5">
      <c r="A8" s="38" t="s">
        <v>228</v>
      </c>
      <c r="B8" s="68"/>
      <c r="C8" s="50" t="s">
        <v>281</v>
      </c>
      <c r="D8" s="50" t="s">
        <v>281</v>
      </c>
      <c r="E8" s="50" t="s">
        <v>281</v>
      </c>
    </row>
    <row r="9" customHeight="1" spans="1:1">
      <c r="A9" s="124" t="s">
        <v>599</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ummaryRight="0"/>
  </sheetPr>
  <dimension ref="A1:X38"/>
  <sheetViews>
    <sheetView topLeftCell="A3" workbookViewId="0">
      <selection activeCell="D30" sqref="D30"/>
    </sheetView>
  </sheetViews>
  <sheetFormatPr defaultColWidth="9.1047619047619" defaultRowHeight="14.25" customHeight="1"/>
  <cols>
    <col min="1" max="1" width="37.552380952381" style="1" customWidth="1"/>
    <col min="2" max="2" width="10.3333333333333" style="1" customWidth="1"/>
    <col min="3" max="3" width="23.1047619047619" style="1" customWidth="1"/>
    <col min="4" max="4" width="42" style="1" customWidth="1"/>
    <col min="5" max="5" width="18" style="1" customWidth="1"/>
    <col min="6" max="24" width="12.6666666666667" style="1" customWidth="1"/>
    <col min="25" max="25" width="9.1047619047619" customWidth="1"/>
  </cols>
  <sheetData>
    <row r="1" s="1" customFormat="1" ht="13.5" customHeight="1" spans="1:24">
      <c r="A1" s="107"/>
      <c r="B1" s="107"/>
      <c r="C1" s="107"/>
      <c r="D1" s="107"/>
      <c r="E1" s="107"/>
      <c r="F1" s="107"/>
      <c r="G1" s="107"/>
      <c r="H1" s="107"/>
      <c r="I1" s="107"/>
      <c r="J1" s="107"/>
      <c r="K1" s="107"/>
      <c r="L1" s="107"/>
      <c r="M1" s="107"/>
      <c r="N1" s="107"/>
      <c r="O1" s="107"/>
      <c r="P1" s="107"/>
      <c r="Q1" s="107"/>
      <c r="R1" s="107"/>
      <c r="S1" s="107"/>
      <c r="T1" s="107"/>
      <c r="U1" s="107"/>
      <c r="V1" s="107"/>
      <c r="W1" s="107"/>
      <c r="X1" s="31" t="s">
        <v>600</v>
      </c>
    </row>
    <row r="2" s="1" customFormat="1" ht="27.75" customHeight="1" spans="1:24">
      <c r="A2" s="2" t="s">
        <v>601</v>
      </c>
      <c r="B2" s="3"/>
      <c r="C2" s="3"/>
      <c r="D2" s="3"/>
      <c r="E2" s="3"/>
      <c r="F2" s="3"/>
      <c r="G2" s="3"/>
      <c r="H2" s="3"/>
      <c r="I2" s="3"/>
      <c r="J2" s="3"/>
      <c r="K2" s="3"/>
      <c r="L2" s="3"/>
      <c r="M2" s="3"/>
      <c r="N2" s="3"/>
      <c r="O2" s="3"/>
      <c r="P2" s="3"/>
      <c r="Q2" s="3"/>
      <c r="R2" s="3"/>
      <c r="S2" s="3"/>
      <c r="T2" s="3"/>
      <c r="U2" s="3"/>
      <c r="V2" s="3"/>
      <c r="W2" s="3"/>
      <c r="X2" s="3"/>
    </row>
    <row r="3" s="1" customFormat="1" customHeight="1" spans="1:24">
      <c r="A3" s="108" t="s">
        <v>2</v>
      </c>
      <c r="B3" s="109"/>
      <c r="C3" s="109"/>
      <c r="D3" s="109"/>
      <c r="E3" s="109"/>
      <c r="F3" s="109"/>
      <c r="G3" s="109"/>
      <c r="H3" s="109"/>
      <c r="I3" s="109"/>
      <c r="J3" s="109"/>
      <c r="K3" s="109"/>
      <c r="L3" s="109"/>
      <c r="M3" s="109"/>
      <c r="N3" s="109"/>
      <c r="O3" s="109"/>
      <c r="P3" s="109"/>
      <c r="Q3" s="109"/>
      <c r="R3" s="109"/>
      <c r="S3" s="109"/>
      <c r="T3" s="109"/>
      <c r="U3" s="109"/>
      <c r="V3" s="109"/>
      <c r="W3" s="109"/>
      <c r="X3" s="31" t="s">
        <v>454</v>
      </c>
    </row>
    <row r="4" s="1" customFormat="1" ht="15.75" customHeight="1" spans="1:24">
      <c r="A4" s="6" t="s">
        <v>602</v>
      </c>
      <c r="B4" s="6" t="s">
        <v>603</v>
      </c>
      <c r="C4" s="6" t="s">
        <v>604</v>
      </c>
      <c r="D4" s="6" t="s">
        <v>605</v>
      </c>
      <c r="E4" s="6" t="s">
        <v>606</v>
      </c>
      <c r="F4" s="6" t="s">
        <v>607</v>
      </c>
      <c r="G4" s="6" t="s">
        <v>608</v>
      </c>
      <c r="H4" s="6" t="s">
        <v>609</v>
      </c>
      <c r="I4" s="6" t="s">
        <v>562</v>
      </c>
      <c r="J4" s="38" t="s">
        <v>610</v>
      </c>
      <c r="K4" s="67"/>
      <c r="L4" s="67"/>
      <c r="M4" s="67"/>
      <c r="N4" s="67"/>
      <c r="O4" s="67"/>
      <c r="P4" s="67"/>
      <c r="Q4" s="67"/>
      <c r="R4" s="67"/>
      <c r="S4" s="67"/>
      <c r="T4" s="67"/>
      <c r="U4" s="67"/>
      <c r="V4" s="67"/>
      <c r="W4" s="67"/>
      <c r="X4" s="68"/>
    </row>
    <row r="5" s="1" customFormat="1" ht="17.25" customHeight="1" spans="1:24">
      <c r="A5" s="10"/>
      <c r="B5" s="10"/>
      <c r="C5" s="10"/>
      <c r="D5" s="10"/>
      <c r="E5" s="10"/>
      <c r="F5" s="10"/>
      <c r="G5" s="10"/>
      <c r="H5" s="10"/>
      <c r="I5" s="10"/>
      <c r="J5" s="110" t="s">
        <v>38</v>
      </c>
      <c r="K5" s="16" t="s">
        <v>66</v>
      </c>
      <c r="L5" s="17"/>
      <c r="M5" s="17"/>
      <c r="N5" s="17"/>
      <c r="O5" s="17"/>
      <c r="P5" s="17"/>
      <c r="Q5" s="6" t="s">
        <v>611</v>
      </c>
      <c r="R5" s="6" t="s">
        <v>612</v>
      </c>
      <c r="S5" s="16" t="s">
        <v>613</v>
      </c>
      <c r="T5" s="38" t="s">
        <v>45</v>
      </c>
      <c r="U5" s="67"/>
      <c r="V5" s="67"/>
      <c r="W5" s="67"/>
      <c r="X5" s="68"/>
    </row>
    <row r="6" s="1" customFormat="1" ht="40.5" customHeight="1" spans="1:24">
      <c r="A6" s="11"/>
      <c r="B6" s="11"/>
      <c r="C6" s="11"/>
      <c r="D6" s="11"/>
      <c r="E6" s="11"/>
      <c r="F6" s="11"/>
      <c r="G6" s="11"/>
      <c r="H6" s="11"/>
      <c r="I6" s="11"/>
      <c r="J6" s="69"/>
      <c r="K6" s="6" t="s">
        <v>40</v>
      </c>
      <c r="L6" s="6" t="s">
        <v>464</v>
      </c>
      <c r="M6" s="6" t="s">
        <v>465</v>
      </c>
      <c r="N6" s="6" t="s">
        <v>466</v>
      </c>
      <c r="O6" s="6" t="s">
        <v>467</v>
      </c>
      <c r="P6" s="47" t="s">
        <v>468</v>
      </c>
      <c r="Q6" s="11"/>
      <c r="R6" s="11"/>
      <c r="S6" s="21"/>
      <c r="T6" s="123" t="s">
        <v>40</v>
      </c>
      <c r="U6" s="47" t="s">
        <v>46</v>
      </c>
      <c r="V6" s="47" t="s">
        <v>463</v>
      </c>
      <c r="W6" s="47" t="s">
        <v>49</v>
      </c>
      <c r="X6" s="47" t="s">
        <v>50</v>
      </c>
    </row>
    <row r="7" s="1" customFormat="1" ht="15.75" customHeight="1" spans="1:24">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c r="W7" s="12">
        <v>23</v>
      </c>
      <c r="X7" s="12">
        <v>24</v>
      </c>
    </row>
    <row r="8" s="1" customFormat="1" ht="15.75" customHeight="1" spans="1:24">
      <c r="A8" s="111" t="s">
        <v>469</v>
      </c>
      <c r="B8" s="112"/>
      <c r="C8" s="112"/>
      <c r="D8" s="112"/>
      <c r="E8" s="112"/>
      <c r="F8" s="112"/>
      <c r="G8" s="112"/>
      <c r="H8" s="112"/>
      <c r="I8" s="112"/>
      <c r="J8" s="98">
        <v>69038</v>
      </c>
      <c r="K8" s="98">
        <v>69038</v>
      </c>
      <c r="L8" s="98">
        <v>69038</v>
      </c>
      <c r="M8" s="12"/>
      <c r="N8" s="12"/>
      <c r="O8" s="12"/>
      <c r="P8" s="12"/>
      <c r="Q8" s="12"/>
      <c r="R8" s="12"/>
      <c r="S8" s="12"/>
      <c r="T8" s="12"/>
      <c r="U8" s="12"/>
      <c r="V8" s="12"/>
      <c r="W8" s="12"/>
      <c r="X8" s="12"/>
    </row>
    <row r="9" s="1" customFormat="1" ht="15.75" customHeight="1" spans="1:24">
      <c r="A9" s="111" t="s">
        <v>564</v>
      </c>
      <c r="B9" s="58"/>
      <c r="C9" s="58"/>
      <c r="D9" s="58"/>
      <c r="E9" s="58"/>
      <c r="F9" s="58"/>
      <c r="G9" s="58"/>
      <c r="H9" s="58"/>
      <c r="I9" s="58" t="s">
        <v>281</v>
      </c>
      <c r="J9" s="98">
        <v>14798</v>
      </c>
      <c r="K9" s="98">
        <v>14798</v>
      </c>
      <c r="L9" s="98">
        <v>14798</v>
      </c>
      <c r="M9" s="12"/>
      <c r="N9" s="12"/>
      <c r="O9" s="12"/>
      <c r="P9" s="12"/>
      <c r="Q9" s="12"/>
      <c r="R9" s="12"/>
      <c r="S9" s="12"/>
      <c r="T9" s="12"/>
      <c r="U9" s="12"/>
      <c r="V9" s="12"/>
      <c r="W9" s="12"/>
      <c r="X9" s="12"/>
    </row>
    <row r="10" s="1" customFormat="1" ht="15.75" customHeight="1" spans="1:24">
      <c r="A10" s="59" t="s">
        <v>614</v>
      </c>
      <c r="B10" s="59" t="s">
        <v>281</v>
      </c>
      <c r="C10" s="59" t="s">
        <v>281</v>
      </c>
      <c r="D10" s="59" t="s">
        <v>281</v>
      </c>
      <c r="E10" s="59" t="s">
        <v>281</v>
      </c>
      <c r="F10" s="58" t="s">
        <v>281</v>
      </c>
      <c r="G10" s="58" t="s">
        <v>281</v>
      </c>
      <c r="H10" s="119" t="s">
        <v>281</v>
      </c>
      <c r="I10" s="58" t="s">
        <v>71</v>
      </c>
      <c r="J10" s="98">
        <v>14798</v>
      </c>
      <c r="K10" s="98">
        <v>14798</v>
      </c>
      <c r="L10" s="98">
        <v>14798</v>
      </c>
      <c r="M10" s="12"/>
      <c r="N10" s="12"/>
      <c r="O10" s="12"/>
      <c r="P10" s="12"/>
      <c r="Q10" s="12"/>
      <c r="R10" s="12"/>
      <c r="S10" s="12"/>
      <c r="T10" s="12"/>
      <c r="U10" s="12"/>
      <c r="V10" s="12"/>
      <c r="W10" s="12"/>
      <c r="X10" s="12"/>
    </row>
    <row r="11" s="1" customFormat="1" ht="15.75" customHeight="1" spans="1:24">
      <c r="A11" s="120"/>
      <c r="B11" s="59" t="s">
        <v>615</v>
      </c>
      <c r="C11" s="59" t="s">
        <v>616</v>
      </c>
      <c r="D11" s="59" t="s">
        <v>617</v>
      </c>
      <c r="E11" s="59" t="s">
        <v>618</v>
      </c>
      <c r="F11" s="58" t="s">
        <v>263</v>
      </c>
      <c r="G11" s="58" t="s">
        <v>619</v>
      </c>
      <c r="H11" s="121"/>
      <c r="I11" s="120"/>
      <c r="J11" s="98">
        <v>11998</v>
      </c>
      <c r="K11" s="98">
        <v>11998</v>
      </c>
      <c r="L11" s="98">
        <v>11998</v>
      </c>
      <c r="M11" s="12"/>
      <c r="N11" s="12"/>
      <c r="O11" s="12"/>
      <c r="P11" s="12"/>
      <c r="Q11" s="12"/>
      <c r="R11" s="12"/>
      <c r="S11" s="12"/>
      <c r="T11" s="12"/>
      <c r="U11" s="12"/>
      <c r="V11" s="12"/>
      <c r="W11" s="12"/>
      <c r="X11" s="12"/>
    </row>
    <row r="12" s="1" customFormat="1" ht="15.75" customHeight="1" spans="1:24">
      <c r="A12" s="120"/>
      <c r="B12" s="59" t="s">
        <v>620</v>
      </c>
      <c r="C12" s="59" t="s">
        <v>621</v>
      </c>
      <c r="D12" s="59" t="s">
        <v>617</v>
      </c>
      <c r="E12" s="59" t="s">
        <v>618</v>
      </c>
      <c r="F12" s="58" t="s">
        <v>263</v>
      </c>
      <c r="G12" s="58" t="s">
        <v>619</v>
      </c>
      <c r="H12" s="121"/>
      <c r="I12" s="120"/>
      <c r="J12" s="98">
        <v>2800</v>
      </c>
      <c r="K12" s="98">
        <v>2800</v>
      </c>
      <c r="L12" s="98">
        <v>2800</v>
      </c>
      <c r="M12" s="12"/>
      <c r="N12" s="12"/>
      <c r="O12" s="12"/>
      <c r="P12" s="12"/>
      <c r="Q12" s="12"/>
      <c r="R12" s="12"/>
      <c r="S12" s="12"/>
      <c r="T12" s="12"/>
      <c r="U12" s="12"/>
      <c r="V12" s="12"/>
      <c r="W12" s="12"/>
      <c r="X12" s="12"/>
    </row>
    <row r="13" s="1" customFormat="1" ht="15.75" customHeight="1" spans="1:24">
      <c r="A13" s="111" t="s">
        <v>622</v>
      </c>
      <c r="B13" s="120"/>
      <c r="C13" s="120"/>
      <c r="D13" s="120"/>
      <c r="E13" s="120"/>
      <c r="F13" s="120"/>
      <c r="G13" s="120"/>
      <c r="H13" s="120"/>
      <c r="I13" s="120"/>
      <c r="J13" s="98">
        <v>1500</v>
      </c>
      <c r="K13" s="98">
        <v>1500</v>
      </c>
      <c r="L13" s="98">
        <v>1500</v>
      </c>
      <c r="M13" s="12"/>
      <c r="N13" s="12"/>
      <c r="O13" s="12"/>
      <c r="P13" s="12"/>
      <c r="Q13" s="12"/>
      <c r="R13" s="12"/>
      <c r="S13" s="12"/>
      <c r="T13" s="12"/>
      <c r="U13" s="12"/>
      <c r="V13" s="12"/>
      <c r="W13" s="12"/>
      <c r="X13" s="12"/>
    </row>
    <row r="14" s="1" customFormat="1" ht="15.75" customHeight="1" spans="1:24">
      <c r="A14" s="59" t="s">
        <v>623</v>
      </c>
      <c r="B14" s="120"/>
      <c r="C14" s="120"/>
      <c r="D14" s="120"/>
      <c r="E14" s="120"/>
      <c r="F14" s="120"/>
      <c r="G14" s="120"/>
      <c r="H14" s="120"/>
      <c r="I14" s="58" t="s">
        <v>70</v>
      </c>
      <c r="J14" s="98">
        <v>1500</v>
      </c>
      <c r="K14" s="98">
        <v>1500</v>
      </c>
      <c r="L14" s="98">
        <v>1500</v>
      </c>
      <c r="M14" s="12"/>
      <c r="N14" s="12"/>
      <c r="O14" s="12"/>
      <c r="P14" s="12"/>
      <c r="Q14" s="12"/>
      <c r="R14" s="12"/>
      <c r="S14" s="12"/>
      <c r="T14" s="12"/>
      <c r="U14" s="12"/>
      <c r="V14" s="12"/>
      <c r="W14" s="12"/>
      <c r="X14" s="12"/>
    </row>
    <row r="15" s="1" customFormat="1" ht="15.75" customHeight="1" spans="1:24">
      <c r="A15" s="120"/>
      <c r="B15" s="59" t="s">
        <v>624</v>
      </c>
      <c r="C15" s="59" t="s">
        <v>625</v>
      </c>
      <c r="D15" s="59" t="s">
        <v>626</v>
      </c>
      <c r="E15" s="59" t="s">
        <v>618</v>
      </c>
      <c r="F15" s="58" t="s">
        <v>264</v>
      </c>
      <c r="G15" s="58" t="s">
        <v>619</v>
      </c>
      <c r="H15" s="121"/>
      <c r="I15" s="120"/>
      <c r="J15" s="98">
        <v>1500</v>
      </c>
      <c r="K15" s="98">
        <v>1500</v>
      </c>
      <c r="L15" s="98">
        <v>1500</v>
      </c>
      <c r="M15" s="12"/>
      <c r="N15" s="12"/>
      <c r="O15" s="12"/>
      <c r="P15" s="12"/>
      <c r="Q15" s="12"/>
      <c r="R15" s="12"/>
      <c r="S15" s="12"/>
      <c r="T15" s="12"/>
      <c r="U15" s="12"/>
      <c r="V15" s="12"/>
      <c r="W15" s="12"/>
      <c r="X15" s="12"/>
    </row>
    <row r="16" s="1" customFormat="1" ht="15.75" customHeight="1" spans="1:24">
      <c r="A16" s="111" t="s">
        <v>627</v>
      </c>
      <c r="B16" s="120"/>
      <c r="C16" s="120"/>
      <c r="D16" s="120"/>
      <c r="E16" s="120"/>
      <c r="F16" s="120"/>
      <c r="G16" s="120"/>
      <c r="H16" s="120"/>
      <c r="I16" s="120"/>
      <c r="J16" s="98">
        <v>18050</v>
      </c>
      <c r="K16" s="98">
        <v>18050</v>
      </c>
      <c r="L16" s="98">
        <v>18050</v>
      </c>
      <c r="M16" s="12"/>
      <c r="N16" s="12"/>
      <c r="O16" s="12"/>
      <c r="P16" s="12"/>
      <c r="Q16" s="12"/>
      <c r="R16" s="12"/>
      <c r="S16" s="12"/>
      <c r="T16" s="12"/>
      <c r="U16" s="12"/>
      <c r="V16" s="12"/>
      <c r="W16" s="12"/>
      <c r="X16" s="12"/>
    </row>
    <row r="17" s="1" customFormat="1" ht="15.75" customHeight="1" spans="1:24">
      <c r="A17" s="111" t="s">
        <v>628</v>
      </c>
      <c r="B17" s="120"/>
      <c r="C17" s="120"/>
      <c r="D17" s="120"/>
      <c r="E17" s="120"/>
      <c r="F17" s="120"/>
      <c r="G17" s="120"/>
      <c r="H17" s="120"/>
      <c r="I17" s="120"/>
      <c r="J17" s="98">
        <v>18050</v>
      </c>
      <c r="K17" s="98">
        <v>18050</v>
      </c>
      <c r="L17" s="98">
        <v>18050</v>
      </c>
      <c r="M17" s="12"/>
      <c r="N17" s="12"/>
      <c r="O17" s="12"/>
      <c r="P17" s="12"/>
      <c r="Q17" s="12"/>
      <c r="R17" s="12"/>
      <c r="S17" s="12"/>
      <c r="T17" s="12"/>
      <c r="U17" s="12"/>
      <c r="V17" s="12"/>
      <c r="W17" s="12"/>
      <c r="X17" s="12"/>
    </row>
    <row r="18" s="1" customFormat="1" ht="15.75" customHeight="1" spans="1:24">
      <c r="A18" s="59" t="s">
        <v>629</v>
      </c>
      <c r="B18" s="120"/>
      <c r="C18" s="120"/>
      <c r="D18" s="120"/>
      <c r="E18" s="120"/>
      <c r="F18" s="120"/>
      <c r="G18" s="120"/>
      <c r="H18" s="120"/>
      <c r="I18" s="58" t="s">
        <v>70</v>
      </c>
      <c r="J18" s="98">
        <v>18050</v>
      </c>
      <c r="K18" s="98">
        <v>18050</v>
      </c>
      <c r="L18" s="98">
        <v>18050</v>
      </c>
      <c r="M18" s="12"/>
      <c r="N18" s="12"/>
      <c r="O18" s="12"/>
      <c r="P18" s="12"/>
      <c r="Q18" s="12"/>
      <c r="R18" s="12"/>
      <c r="S18" s="12"/>
      <c r="T18" s="12"/>
      <c r="U18" s="12"/>
      <c r="V18" s="12"/>
      <c r="W18" s="12"/>
      <c r="X18" s="12"/>
    </row>
    <row r="19" s="1" customFormat="1" ht="15.75" customHeight="1" spans="1:24">
      <c r="A19" s="120"/>
      <c r="B19" s="59" t="s">
        <v>630</v>
      </c>
      <c r="C19" s="59" t="s">
        <v>631</v>
      </c>
      <c r="D19" s="59" t="s">
        <v>632</v>
      </c>
      <c r="E19" s="59" t="s">
        <v>633</v>
      </c>
      <c r="F19" s="58" t="s">
        <v>271</v>
      </c>
      <c r="G19" s="58" t="s">
        <v>619</v>
      </c>
      <c r="H19" s="121"/>
      <c r="I19" s="120"/>
      <c r="J19" s="98">
        <v>1650</v>
      </c>
      <c r="K19" s="98">
        <v>1650</v>
      </c>
      <c r="L19" s="98">
        <v>1650</v>
      </c>
      <c r="M19" s="12"/>
      <c r="N19" s="12"/>
      <c r="O19" s="12"/>
      <c r="P19" s="12"/>
      <c r="Q19" s="12"/>
      <c r="R19" s="12"/>
      <c r="S19" s="12"/>
      <c r="T19" s="12"/>
      <c r="U19" s="12"/>
      <c r="V19" s="12"/>
      <c r="W19" s="12"/>
      <c r="X19" s="12"/>
    </row>
    <row r="20" s="1" customFormat="1" ht="15.75" customHeight="1" spans="1:24">
      <c r="A20" s="120"/>
      <c r="B20" s="59" t="s">
        <v>620</v>
      </c>
      <c r="C20" s="59" t="s">
        <v>621</v>
      </c>
      <c r="D20" s="59" t="s">
        <v>632</v>
      </c>
      <c r="E20" s="59" t="s">
        <v>618</v>
      </c>
      <c r="F20" s="58" t="s">
        <v>262</v>
      </c>
      <c r="G20" s="58" t="s">
        <v>619</v>
      </c>
      <c r="H20" s="121"/>
      <c r="I20" s="120"/>
      <c r="J20" s="98">
        <v>2400</v>
      </c>
      <c r="K20" s="98">
        <v>2400</v>
      </c>
      <c r="L20" s="98">
        <v>2400</v>
      </c>
      <c r="M20" s="12"/>
      <c r="N20" s="12"/>
      <c r="O20" s="12"/>
      <c r="P20" s="12"/>
      <c r="Q20" s="12"/>
      <c r="R20" s="12"/>
      <c r="S20" s="12"/>
      <c r="T20" s="12"/>
      <c r="U20" s="12"/>
      <c r="V20" s="12"/>
      <c r="W20" s="12"/>
      <c r="X20" s="12"/>
    </row>
    <row r="21" s="1" customFormat="1" ht="15.75" customHeight="1" spans="1:24">
      <c r="A21" s="120"/>
      <c r="B21" s="59" t="s">
        <v>615</v>
      </c>
      <c r="C21" s="59" t="s">
        <v>616</v>
      </c>
      <c r="D21" s="59" t="s">
        <v>632</v>
      </c>
      <c r="E21" s="59" t="s">
        <v>618</v>
      </c>
      <c r="F21" s="58" t="s">
        <v>263</v>
      </c>
      <c r="G21" s="58" t="s">
        <v>619</v>
      </c>
      <c r="H21" s="121"/>
      <c r="I21" s="120"/>
      <c r="J21" s="98">
        <v>14000</v>
      </c>
      <c r="K21" s="98">
        <v>14000</v>
      </c>
      <c r="L21" s="98">
        <v>14000</v>
      </c>
      <c r="M21" s="12"/>
      <c r="N21" s="12"/>
      <c r="O21" s="12"/>
      <c r="P21" s="12"/>
      <c r="Q21" s="12"/>
      <c r="R21" s="12"/>
      <c r="S21" s="12"/>
      <c r="T21" s="12"/>
      <c r="U21" s="12"/>
      <c r="V21" s="12"/>
      <c r="W21" s="12"/>
      <c r="X21" s="12"/>
    </row>
    <row r="22" s="1" customFormat="1" ht="15.75" customHeight="1" spans="1:24">
      <c r="A22" s="111" t="s">
        <v>634</v>
      </c>
      <c r="B22" s="120"/>
      <c r="C22" s="120"/>
      <c r="D22" s="120"/>
      <c r="E22" s="120"/>
      <c r="F22" s="120"/>
      <c r="G22" s="120"/>
      <c r="H22" s="120"/>
      <c r="I22" s="120"/>
      <c r="J22" s="98">
        <v>1650</v>
      </c>
      <c r="K22" s="98">
        <v>1650</v>
      </c>
      <c r="L22" s="98">
        <v>1650</v>
      </c>
      <c r="M22" s="12"/>
      <c r="N22" s="12"/>
      <c r="O22" s="12"/>
      <c r="P22" s="12"/>
      <c r="Q22" s="12"/>
      <c r="R22" s="12"/>
      <c r="S22" s="12"/>
      <c r="T22" s="12"/>
      <c r="U22" s="12"/>
      <c r="V22" s="12"/>
      <c r="W22" s="12"/>
      <c r="X22" s="12"/>
    </row>
    <row r="23" s="1" customFormat="1" ht="15.75" customHeight="1" spans="1:24">
      <c r="A23" s="59" t="s">
        <v>623</v>
      </c>
      <c r="B23" s="120"/>
      <c r="C23" s="120"/>
      <c r="D23" s="120"/>
      <c r="E23" s="120"/>
      <c r="F23" s="120"/>
      <c r="G23" s="120"/>
      <c r="H23" s="120"/>
      <c r="I23" s="58" t="s">
        <v>70</v>
      </c>
      <c r="J23" s="98">
        <v>1650</v>
      </c>
      <c r="K23" s="98">
        <v>1650</v>
      </c>
      <c r="L23" s="98">
        <v>1650</v>
      </c>
      <c r="M23" s="12"/>
      <c r="N23" s="12"/>
      <c r="O23" s="12"/>
      <c r="P23" s="12"/>
      <c r="Q23" s="12"/>
      <c r="R23" s="12"/>
      <c r="S23" s="12"/>
      <c r="T23" s="12"/>
      <c r="U23" s="12"/>
      <c r="V23" s="12"/>
      <c r="W23" s="12"/>
      <c r="X23" s="12"/>
    </row>
    <row r="24" s="1" customFormat="1" ht="15.75" customHeight="1" spans="1:24">
      <c r="A24" s="120"/>
      <c r="B24" s="59" t="s">
        <v>630</v>
      </c>
      <c r="C24" s="59" t="s">
        <v>631</v>
      </c>
      <c r="D24" s="59" t="s">
        <v>635</v>
      </c>
      <c r="E24" s="59" t="s">
        <v>633</v>
      </c>
      <c r="F24" s="58" t="s">
        <v>271</v>
      </c>
      <c r="G24" s="58" t="s">
        <v>619</v>
      </c>
      <c r="H24" s="121"/>
      <c r="I24" s="120"/>
      <c r="J24" s="98">
        <v>1650</v>
      </c>
      <c r="K24" s="98">
        <v>1650</v>
      </c>
      <c r="L24" s="98">
        <v>1650</v>
      </c>
      <c r="M24" s="12"/>
      <c r="N24" s="12"/>
      <c r="O24" s="12"/>
      <c r="P24" s="12"/>
      <c r="Q24" s="12"/>
      <c r="R24" s="12"/>
      <c r="S24" s="12"/>
      <c r="T24" s="12"/>
      <c r="U24" s="12"/>
      <c r="V24" s="12"/>
      <c r="W24" s="12"/>
      <c r="X24" s="12"/>
    </row>
    <row r="25" s="1" customFormat="1" ht="15.75" customHeight="1" spans="1:24">
      <c r="A25" s="111" t="s">
        <v>636</v>
      </c>
      <c r="B25" s="120"/>
      <c r="C25" s="120"/>
      <c r="D25" s="120"/>
      <c r="E25" s="120"/>
      <c r="F25" s="120"/>
      <c r="G25" s="120"/>
      <c r="H25" s="120"/>
      <c r="I25" s="120"/>
      <c r="J25" s="98">
        <v>7000</v>
      </c>
      <c r="K25" s="98">
        <v>7000</v>
      </c>
      <c r="L25" s="98">
        <v>7000</v>
      </c>
      <c r="M25" s="12"/>
      <c r="N25" s="12"/>
      <c r="O25" s="12"/>
      <c r="P25" s="12"/>
      <c r="Q25" s="12"/>
      <c r="R25" s="12"/>
      <c r="S25" s="12"/>
      <c r="T25" s="12"/>
      <c r="U25" s="12"/>
      <c r="V25" s="12"/>
      <c r="W25" s="12"/>
      <c r="X25" s="12"/>
    </row>
    <row r="26" s="1" customFormat="1" ht="15.75" customHeight="1" spans="1:24">
      <c r="A26" s="59" t="s">
        <v>623</v>
      </c>
      <c r="B26" s="120"/>
      <c r="C26" s="120"/>
      <c r="D26" s="120"/>
      <c r="E26" s="120"/>
      <c r="F26" s="120"/>
      <c r="G26" s="120"/>
      <c r="H26" s="120"/>
      <c r="I26" s="58" t="s">
        <v>70</v>
      </c>
      <c r="J26" s="98">
        <v>7000</v>
      </c>
      <c r="K26" s="98">
        <v>7000</v>
      </c>
      <c r="L26" s="98">
        <v>7000</v>
      </c>
      <c r="M26" s="12"/>
      <c r="N26" s="12"/>
      <c r="O26" s="12"/>
      <c r="P26" s="12"/>
      <c r="Q26" s="12"/>
      <c r="R26" s="12"/>
      <c r="S26" s="12"/>
      <c r="T26" s="12"/>
      <c r="U26" s="12"/>
      <c r="V26" s="12"/>
      <c r="W26" s="12"/>
      <c r="X26" s="12"/>
    </row>
    <row r="27" s="1" customFormat="1" ht="15.75" customHeight="1" spans="1:24">
      <c r="A27" s="120"/>
      <c r="B27" s="59" t="s">
        <v>637</v>
      </c>
      <c r="C27" s="59" t="s">
        <v>638</v>
      </c>
      <c r="D27" s="59" t="s">
        <v>639</v>
      </c>
      <c r="E27" s="59" t="s">
        <v>618</v>
      </c>
      <c r="F27" s="58" t="s">
        <v>262</v>
      </c>
      <c r="G27" s="58" t="s">
        <v>619</v>
      </c>
      <c r="H27" s="121"/>
      <c r="I27" s="120"/>
      <c r="J27" s="98">
        <v>7000</v>
      </c>
      <c r="K27" s="98">
        <v>7000</v>
      </c>
      <c r="L27" s="98">
        <v>7000</v>
      </c>
      <c r="M27" s="12"/>
      <c r="N27" s="12"/>
      <c r="O27" s="12"/>
      <c r="P27" s="12"/>
      <c r="Q27" s="12"/>
      <c r="R27" s="12"/>
      <c r="S27" s="12"/>
      <c r="T27" s="12"/>
      <c r="U27" s="12"/>
      <c r="V27" s="12"/>
      <c r="W27" s="12"/>
      <c r="X27" s="12"/>
    </row>
    <row r="28" s="1" customFormat="1" ht="15.75" customHeight="1" spans="1:24">
      <c r="A28" s="111" t="s">
        <v>587</v>
      </c>
      <c r="B28" s="120"/>
      <c r="C28" s="120"/>
      <c r="D28" s="120"/>
      <c r="E28" s="120"/>
      <c r="F28" s="120"/>
      <c r="G28" s="120"/>
      <c r="H28" s="120"/>
      <c r="I28" s="120"/>
      <c r="J28" s="98">
        <v>26040</v>
      </c>
      <c r="K28" s="98">
        <v>26040</v>
      </c>
      <c r="L28" s="98">
        <v>26040</v>
      </c>
      <c r="M28" s="12"/>
      <c r="N28" s="12"/>
      <c r="O28" s="12"/>
      <c r="P28" s="12"/>
      <c r="Q28" s="12"/>
      <c r="R28" s="12"/>
      <c r="S28" s="12"/>
      <c r="T28" s="12"/>
      <c r="U28" s="12"/>
      <c r="V28" s="12"/>
      <c r="W28" s="12"/>
      <c r="X28" s="12"/>
    </row>
    <row r="29" s="1" customFormat="1" ht="15.75" customHeight="1" spans="1:24">
      <c r="A29" s="59" t="s">
        <v>623</v>
      </c>
      <c r="B29" s="120"/>
      <c r="C29" s="120"/>
      <c r="D29" s="120"/>
      <c r="E29" s="120"/>
      <c r="F29" s="120"/>
      <c r="G29" s="120"/>
      <c r="H29" s="120"/>
      <c r="I29" s="58" t="s">
        <v>70</v>
      </c>
      <c r="J29" s="98">
        <v>26040</v>
      </c>
      <c r="K29" s="98">
        <v>26040</v>
      </c>
      <c r="L29" s="98">
        <v>26040</v>
      </c>
      <c r="M29" s="12"/>
      <c r="N29" s="12"/>
      <c r="O29" s="12"/>
      <c r="P29" s="12"/>
      <c r="Q29" s="12"/>
      <c r="R29" s="12"/>
      <c r="S29" s="12"/>
      <c r="T29" s="12"/>
      <c r="U29" s="12"/>
      <c r="V29" s="12"/>
      <c r="W29" s="12"/>
      <c r="X29" s="12"/>
    </row>
    <row r="30" s="1" customFormat="1" ht="15.75" customHeight="1" spans="1:24">
      <c r="A30" s="12"/>
      <c r="B30" s="59" t="s">
        <v>620</v>
      </c>
      <c r="C30" s="59" t="s">
        <v>640</v>
      </c>
      <c r="D30" s="59" t="s">
        <v>641</v>
      </c>
      <c r="E30" s="59" t="s">
        <v>618</v>
      </c>
      <c r="F30" s="58" t="s">
        <v>262</v>
      </c>
      <c r="G30" s="58" t="s">
        <v>619</v>
      </c>
      <c r="H30" s="121"/>
      <c r="I30" s="120"/>
      <c r="J30" s="98">
        <v>2300</v>
      </c>
      <c r="K30" s="98">
        <v>2300</v>
      </c>
      <c r="L30" s="98">
        <v>2300</v>
      </c>
      <c r="M30" s="12"/>
      <c r="N30" s="12"/>
      <c r="O30" s="12"/>
      <c r="P30" s="12"/>
      <c r="Q30" s="12"/>
      <c r="R30" s="12"/>
      <c r="S30" s="12"/>
      <c r="T30" s="12"/>
      <c r="U30" s="12"/>
      <c r="V30" s="12"/>
      <c r="W30" s="12"/>
      <c r="X30" s="12"/>
    </row>
    <row r="31" s="1" customFormat="1" ht="15.75" customHeight="1" spans="1:24">
      <c r="A31" s="12"/>
      <c r="B31" s="59" t="s">
        <v>642</v>
      </c>
      <c r="C31" s="59" t="s">
        <v>643</v>
      </c>
      <c r="D31" s="59" t="s">
        <v>641</v>
      </c>
      <c r="E31" s="59" t="s">
        <v>618</v>
      </c>
      <c r="F31" s="58" t="s">
        <v>268</v>
      </c>
      <c r="G31" s="58" t="s">
        <v>619</v>
      </c>
      <c r="H31" s="121"/>
      <c r="I31" s="120"/>
      <c r="J31" s="98">
        <v>5950</v>
      </c>
      <c r="K31" s="98">
        <v>5950</v>
      </c>
      <c r="L31" s="98">
        <v>5950</v>
      </c>
      <c r="M31" s="12"/>
      <c r="N31" s="12"/>
      <c r="O31" s="12"/>
      <c r="P31" s="12"/>
      <c r="Q31" s="12"/>
      <c r="R31" s="12"/>
      <c r="S31" s="12"/>
      <c r="T31" s="12"/>
      <c r="U31" s="12"/>
      <c r="V31" s="12"/>
      <c r="W31" s="12"/>
      <c r="X31" s="12"/>
    </row>
    <row r="32" s="1" customFormat="1" ht="15.75" customHeight="1" spans="1:24">
      <c r="A32" s="12"/>
      <c r="B32" s="59" t="s">
        <v>644</v>
      </c>
      <c r="C32" s="59" t="s">
        <v>645</v>
      </c>
      <c r="D32" s="59" t="s">
        <v>641</v>
      </c>
      <c r="E32" s="59" t="s">
        <v>618</v>
      </c>
      <c r="F32" s="58" t="s">
        <v>262</v>
      </c>
      <c r="G32" s="58" t="s">
        <v>619</v>
      </c>
      <c r="H32" s="121"/>
      <c r="I32" s="120"/>
      <c r="J32" s="98">
        <v>280</v>
      </c>
      <c r="K32" s="98">
        <v>280</v>
      </c>
      <c r="L32" s="98">
        <v>280</v>
      </c>
      <c r="M32" s="12"/>
      <c r="N32" s="12"/>
      <c r="O32" s="12"/>
      <c r="P32" s="12"/>
      <c r="Q32" s="12"/>
      <c r="R32" s="12"/>
      <c r="S32" s="12"/>
      <c r="T32" s="12"/>
      <c r="U32" s="12"/>
      <c r="V32" s="12"/>
      <c r="W32" s="12"/>
      <c r="X32" s="12"/>
    </row>
    <row r="33" s="1" customFormat="1" ht="15.75" customHeight="1" spans="1:24">
      <c r="A33" s="12"/>
      <c r="B33" s="59" t="s">
        <v>646</v>
      </c>
      <c r="C33" s="59" t="s">
        <v>647</v>
      </c>
      <c r="D33" s="59" t="s">
        <v>641</v>
      </c>
      <c r="E33" s="59" t="s">
        <v>618</v>
      </c>
      <c r="F33" s="58" t="s">
        <v>263</v>
      </c>
      <c r="G33" s="58" t="s">
        <v>619</v>
      </c>
      <c r="H33" s="121"/>
      <c r="I33" s="120"/>
      <c r="J33" s="98">
        <v>760</v>
      </c>
      <c r="K33" s="98">
        <v>760</v>
      </c>
      <c r="L33" s="98">
        <v>760</v>
      </c>
      <c r="M33" s="12"/>
      <c r="N33" s="12"/>
      <c r="O33" s="12"/>
      <c r="P33" s="12"/>
      <c r="Q33" s="12"/>
      <c r="R33" s="12"/>
      <c r="S33" s="12"/>
      <c r="T33" s="12"/>
      <c r="U33" s="12"/>
      <c r="V33" s="12"/>
      <c r="W33" s="12"/>
      <c r="X33" s="12"/>
    </row>
    <row r="34" s="1" customFormat="1" ht="15.75" customHeight="1" spans="1:24">
      <c r="A34" s="12"/>
      <c r="B34" s="59" t="s">
        <v>648</v>
      </c>
      <c r="C34" s="59" t="s">
        <v>649</v>
      </c>
      <c r="D34" s="59" t="s">
        <v>641</v>
      </c>
      <c r="E34" s="59" t="s">
        <v>618</v>
      </c>
      <c r="F34" s="58" t="s">
        <v>262</v>
      </c>
      <c r="G34" s="58" t="s">
        <v>619</v>
      </c>
      <c r="H34" s="121"/>
      <c r="I34" s="120"/>
      <c r="J34" s="98">
        <v>650</v>
      </c>
      <c r="K34" s="98">
        <v>650</v>
      </c>
      <c r="L34" s="98">
        <v>650</v>
      </c>
      <c r="M34" s="12"/>
      <c r="N34" s="12"/>
      <c r="O34" s="12"/>
      <c r="P34" s="12"/>
      <c r="Q34" s="12"/>
      <c r="R34" s="12"/>
      <c r="S34" s="12"/>
      <c r="T34" s="12"/>
      <c r="U34" s="12"/>
      <c r="V34" s="12"/>
      <c r="W34" s="12"/>
      <c r="X34" s="12"/>
    </row>
    <row r="35" s="1" customFormat="1" ht="15.75" customHeight="1" spans="1:24">
      <c r="A35" s="12"/>
      <c r="B35" s="59" t="s">
        <v>650</v>
      </c>
      <c r="C35" s="59" t="s">
        <v>651</v>
      </c>
      <c r="D35" s="59" t="s">
        <v>641</v>
      </c>
      <c r="E35" s="59" t="s">
        <v>618</v>
      </c>
      <c r="F35" s="58" t="s">
        <v>262</v>
      </c>
      <c r="G35" s="58" t="s">
        <v>619</v>
      </c>
      <c r="H35" s="121"/>
      <c r="I35" s="120"/>
      <c r="J35" s="98">
        <v>8700</v>
      </c>
      <c r="K35" s="98">
        <v>8700</v>
      </c>
      <c r="L35" s="98">
        <v>8700</v>
      </c>
      <c r="M35" s="12"/>
      <c r="N35" s="12"/>
      <c r="O35" s="12"/>
      <c r="P35" s="12"/>
      <c r="Q35" s="12"/>
      <c r="R35" s="12"/>
      <c r="S35" s="12"/>
      <c r="T35" s="12"/>
      <c r="U35" s="12"/>
      <c r="V35" s="12"/>
      <c r="W35" s="12"/>
      <c r="X35" s="12"/>
    </row>
    <row r="36" s="1" customFormat="1" ht="15.75" customHeight="1" spans="1:24">
      <c r="A36" s="12"/>
      <c r="B36" s="59" t="s">
        <v>652</v>
      </c>
      <c r="C36" s="59" t="s">
        <v>653</v>
      </c>
      <c r="D36" s="59" t="s">
        <v>641</v>
      </c>
      <c r="E36" s="59" t="s">
        <v>618</v>
      </c>
      <c r="F36" s="58" t="s">
        <v>263</v>
      </c>
      <c r="G36" s="58" t="s">
        <v>619</v>
      </c>
      <c r="H36" s="121"/>
      <c r="I36" s="120"/>
      <c r="J36" s="98">
        <v>5800</v>
      </c>
      <c r="K36" s="98">
        <v>5800</v>
      </c>
      <c r="L36" s="98">
        <v>5800</v>
      </c>
      <c r="M36" s="12"/>
      <c r="N36" s="12"/>
      <c r="O36" s="12"/>
      <c r="P36" s="12"/>
      <c r="Q36" s="12"/>
      <c r="R36" s="12"/>
      <c r="S36" s="12"/>
      <c r="T36" s="12"/>
      <c r="U36" s="12"/>
      <c r="V36" s="12"/>
      <c r="W36" s="12"/>
      <c r="X36" s="12"/>
    </row>
    <row r="37" s="1" customFormat="1" ht="15.75" customHeight="1" spans="1:24">
      <c r="A37" s="12"/>
      <c r="B37" s="59" t="s">
        <v>652</v>
      </c>
      <c r="C37" s="59" t="s">
        <v>653</v>
      </c>
      <c r="D37" s="59" t="s">
        <v>641</v>
      </c>
      <c r="E37" s="59" t="s">
        <v>618</v>
      </c>
      <c r="F37" s="58" t="s">
        <v>263</v>
      </c>
      <c r="G37" s="58" t="s">
        <v>619</v>
      </c>
      <c r="H37" s="121"/>
      <c r="I37" s="120"/>
      <c r="J37" s="98">
        <v>1600</v>
      </c>
      <c r="K37" s="98">
        <v>1600</v>
      </c>
      <c r="L37" s="98">
        <v>1600</v>
      </c>
      <c r="M37" s="12"/>
      <c r="N37" s="12"/>
      <c r="O37" s="12"/>
      <c r="P37" s="12"/>
      <c r="Q37" s="12"/>
      <c r="R37" s="12"/>
      <c r="S37" s="12"/>
      <c r="T37" s="12"/>
      <c r="U37" s="12"/>
      <c r="V37" s="12"/>
      <c r="W37" s="12"/>
      <c r="X37" s="12"/>
    </row>
    <row r="38" customHeight="1" spans="1:24">
      <c r="A38" s="38" t="s">
        <v>38</v>
      </c>
      <c r="B38" s="113"/>
      <c r="C38" s="113"/>
      <c r="D38" s="113"/>
      <c r="E38" s="113"/>
      <c r="F38" s="122"/>
      <c r="G38" s="122"/>
      <c r="H38" s="122"/>
      <c r="I38" s="114"/>
      <c r="J38" s="98">
        <v>69038</v>
      </c>
      <c r="K38" s="98">
        <v>69038</v>
      </c>
      <c r="L38" s="98">
        <v>69038</v>
      </c>
      <c r="M38" s="71" t="s">
        <v>281</v>
      </c>
      <c r="N38" s="71" t="s">
        <v>281</v>
      </c>
      <c r="O38" s="71" t="s">
        <v>281</v>
      </c>
      <c r="P38" s="71" t="s">
        <v>281</v>
      </c>
      <c r="Q38" s="71" t="s">
        <v>281</v>
      </c>
      <c r="R38" s="71" t="s">
        <v>281</v>
      </c>
      <c r="S38" s="71" t="s">
        <v>281</v>
      </c>
      <c r="T38" s="71" t="s">
        <v>281</v>
      </c>
      <c r="U38" s="71" t="s">
        <v>281</v>
      </c>
      <c r="V38" s="71" t="s">
        <v>281</v>
      </c>
      <c r="W38" s="71" t="s">
        <v>281</v>
      </c>
      <c r="X38" s="71" t="s">
        <v>281</v>
      </c>
    </row>
  </sheetData>
  <mergeCells count="19">
    <mergeCell ref="A2:X2"/>
    <mergeCell ref="A3:W3"/>
    <mergeCell ref="J4:X4"/>
    <mergeCell ref="K5:P5"/>
    <mergeCell ref="T5:X5"/>
    <mergeCell ref="A38:I38"/>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Below="0" summaryRight="0"/>
  </sheetPr>
  <dimension ref="A1:V12"/>
  <sheetViews>
    <sheetView workbookViewId="0">
      <selection activeCell="D22" sqref="D22"/>
    </sheetView>
  </sheetViews>
  <sheetFormatPr defaultColWidth="9.1047619047619" defaultRowHeight="14.25" customHeight="1"/>
  <cols>
    <col min="1" max="22" width="12.6666666666667" style="1" customWidth="1"/>
    <col min="23" max="23" width="9.1047619047619" customWidth="1"/>
  </cols>
  <sheetData>
    <row r="1" s="1" customFormat="1" ht="13.5" customHeight="1" spans="1:22">
      <c r="A1" s="107"/>
      <c r="B1" s="107"/>
      <c r="C1" s="107"/>
      <c r="D1" s="107"/>
      <c r="E1" s="107"/>
      <c r="F1" s="107"/>
      <c r="G1" s="107"/>
      <c r="H1" s="107"/>
      <c r="I1" s="107"/>
      <c r="J1" s="107"/>
      <c r="K1" s="107"/>
      <c r="L1" s="107"/>
      <c r="M1" s="107"/>
      <c r="N1" s="107"/>
      <c r="O1" s="107"/>
      <c r="P1" s="107"/>
      <c r="Q1" s="115"/>
      <c r="R1" s="107"/>
      <c r="S1" s="107"/>
      <c r="T1" s="107"/>
      <c r="U1" s="116"/>
      <c r="V1" s="31" t="s">
        <v>654</v>
      </c>
    </row>
    <row r="2" s="1" customFormat="1" ht="35.25" customHeight="1" spans="1:22">
      <c r="A2" s="2" t="s">
        <v>655</v>
      </c>
      <c r="B2" s="3"/>
      <c r="C2" s="3"/>
      <c r="D2" s="43"/>
      <c r="E2" s="43"/>
      <c r="F2" s="43"/>
      <c r="G2" s="3"/>
      <c r="H2" s="3"/>
      <c r="I2" s="3"/>
      <c r="J2" s="3"/>
      <c r="K2" s="3"/>
      <c r="L2" s="3"/>
      <c r="M2" s="3"/>
      <c r="N2" s="3"/>
      <c r="O2" s="3"/>
      <c r="P2" s="3"/>
      <c r="Q2" s="33"/>
      <c r="R2" s="3"/>
      <c r="S2" s="3"/>
      <c r="T2" s="3"/>
      <c r="U2" s="33"/>
      <c r="V2" s="3"/>
    </row>
    <row r="3" s="1" customFormat="1" ht="15" customHeight="1" spans="1:22">
      <c r="A3" s="108" t="s">
        <v>2</v>
      </c>
      <c r="B3" s="109"/>
      <c r="C3" s="109"/>
      <c r="D3" s="109"/>
      <c r="E3" s="109"/>
      <c r="F3" s="109"/>
      <c r="G3" s="109"/>
      <c r="H3" s="109"/>
      <c r="I3" s="109"/>
      <c r="J3" s="109"/>
      <c r="K3" s="109"/>
      <c r="L3" s="109"/>
      <c r="M3" s="109"/>
      <c r="N3" s="109"/>
      <c r="O3" s="109"/>
      <c r="P3" s="109"/>
      <c r="Q3" s="109"/>
      <c r="R3" s="109"/>
      <c r="S3" s="109"/>
      <c r="T3" s="109"/>
      <c r="U3" s="117"/>
      <c r="V3" s="31" t="s">
        <v>454</v>
      </c>
    </row>
    <row r="4" s="1" customFormat="1" ht="15" customHeight="1" spans="1:22">
      <c r="A4" s="6" t="s">
        <v>602</v>
      </c>
      <c r="B4" s="6" t="s">
        <v>656</v>
      </c>
      <c r="C4" s="6" t="s">
        <v>657</v>
      </c>
      <c r="D4" s="6" t="s">
        <v>658</v>
      </c>
      <c r="E4" s="6" t="s">
        <v>659</v>
      </c>
      <c r="F4" s="6" t="s">
        <v>660</v>
      </c>
      <c r="G4" s="6" t="s">
        <v>562</v>
      </c>
      <c r="H4" s="38" t="s">
        <v>610</v>
      </c>
      <c r="I4" s="67"/>
      <c r="J4" s="67"/>
      <c r="K4" s="67"/>
      <c r="L4" s="67"/>
      <c r="M4" s="67"/>
      <c r="N4" s="67"/>
      <c r="O4" s="67"/>
      <c r="P4" s="67"/>
      <c r="Q4" s="67"/>
      <c r="R4" s="67"/>
      <c r="S4" s="67"/>
      <c r="T4" s="67"/>
      <c r="U4" s="67"/>
      <c r="V4" s="68"/>
    </row>
    <row r="5" s="1" customFormat="1" ht="17.25" customHeight="1" spans="1:22">
      <c r="A5" s="10"/>
      <c r="B5" s="10"/>
      <c r="C5" s="10"/>
      <c r="D5" s="10"/>
      <c r="E5" s="10"/>
      <c r="F5" s="10"/>
      <c r="G5" s="10"/>
      <c r="H5" s="110" t="s">
        <v>38</v>
      </c>
      <c r="I5" s="16" t="s">
        <v>66</v>
      </c>
      <c r="J5" s="17"/>
      <c r="K5" s="17"/>
      <c r="L5" s="17"/>
      <c r="M5" s="17"/>
      <c r="N5" s="18"/>
      <c r="O5" s="6" t="s">
        <v>611</v>
      </c>
      <c r="P5" s="6" t="s">
        <v>612</v>
      </c>
      <c r="Q5" s="16" t="s">
        <v>613</v>
      </c>
      <c r="R5" s="38" t="s">
        <v>45</v>
      </c>
      <c r="S5" s="67"/>
      <c r="T5" s="67"/>
      <c r="U5" s="67"/>
      <c r="V5" s="68"/>
    </row>
    <row r="6" s="1" customFormat="1" ht="36.75" customHeight="1" spans="1:22">
      <c r="A6" s="11"/>
      <c r="B6" s="11"/>
      <c r="C6" s="11"/>
      <c r="D6" s="11"/>
      <c r="E6" s="11"/>
      <c r="F6" s="11"/>
      <c r="G6" s="11"/>
      <c r="H6" s="69"/>
      <c r="I6" s="6" t="s">
        <v>40</v>
      </c>
      <c r="J6" s="6" t="s">
        <v>464</v>
      </c>
      <c r="K6" s="6" t="s">
        <v>465</v>
      </c>
      <c r="L6" s="6" t="s">
        <v>466</v>
      </c>
      <c r="M6" s="6" t="s">
        <v>467</v>
      </c>
      <c r="N6" s="47" t="s">
        <v>468</v>
      </c>
      <c r="O6" s="11"/>
      <c r="P6" s="11"/>
      <c r="Q6" s="118"/>
      <c r="R6" s="10" t="s">
        <v>40</v>
      </c>
      <c r="S6" s="10" t="s">
        <v>46</v>
      </c>
      <c r="T6" s="10" t="s">
        <v>463</v>
      </c>
      <c r="U6" s="47" t="s">
        <v>49</v>
      </c>
      <c r="V6" s="10" t="s">
        <v>50</v>
      </c>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customHeight="1" spans="1:22">
      <c r="A8" s="111" t="s">
        <v>281</v>
      </c>
      <c r="B8" s="112"/>
      <c r="C8" s="112"/>
      <c r="D8" s="112"/>
      <c r="E8" s="112"/>
      <c r="F8" s="112"/>
      <c r="G8" s="112"/>
      <c r="H8" s="71" t="s">
        <v>281</v>
      </c>
      <c r="I8" s="71" t="s">
        <v>281</v>
      </c>
      <c r="J8" s="71" t="s">
        <v>281</v>
      </c>
      <c r="K8" s="71" t="s">
        <v>281</v>
      </c>
      <c r="L8" s="71" t="s">
        <v>281</v>
      </c>
      <c r="M8" s="71" t="s">
        <v>281</v>
      </c>
      <c r="N8" s="71" t="s">
        <v>281</v>
      </c>
      <c r="O8" s="71" t="s">
        <v>281</v>
      </c>
      <c r="P8" s="71" t="s">
        <v>281</v>
      </c>
      <c r="Q8" s="71" t="s">
        <v>281</v>
      </c>
      <c r="R8" s="71" t="s">
        <v>281</v>
      </c>
      <c r="S8" s="71" t="s">
        <v>281</v>
      </c>
      <c r="T8" s="71" t="s">
        <v>281</v>
      </c>
      <c r="U8" s="71" t="s">
        <v>281</v>
      </c>
      <c r="V8" s="71" t="s">
        <v>281</v>
      </c>
    </row>
    <row r="9" s="1" customFormat="1" customHeight="1" spans="1:22">
      <c r="A9" s="59" t="s">
        <v>281</v>
      </c>
      <c r="B9" s="58"/>
      <c r="C9" s="58"/>
      <c r="D9" s="58"/>
      <c r="E9" s="58"/>
      <c r="F9" s="58"/>
      <c r="G9" s="58" t="s">
        <v>281</v>
      </c>
      <c r="H9" s="71" t="s">
        <v>281</v>
      </c>
      <c r="I9" s="71" t="s">
        <v>281</v>
      </c>
      <c r="J9" s="71" t="s">
        <v>281</v>
      </c>
      <c r="K9" s="71" t="s">
        <v>281</v>
      </c>
      <c r="L9" s="71" t="s">
        <v>281</v>
      </c>
      <c r="M9" s="71" t="s">
        <v>281</v>
      </c>
      <c r="N9" s="71" t="s">
        <v>281</v>
      </c>
      <c r="O9" s="71" t="s">
        <v>281</v>
      </c>
      <c r="P9" s="71" t="s">
        <v>281</v>
      </c>
      <c r="Q9" s="71" t="s">
        <v>281</v>
      </c>
      <c r="R9" s="71" t="s">
        <v>281</v>
      </c>
      <c r="S9" s="71" t="s">
        <v>281</v>
      </c>
      <c r="T9" s="71" t="s">
        <v>281</v>
      </c>
      <c r="U9" s="71" t="s">
        <v>281</v>
      </c>
      <c r="V9" s="71" t="s">
        <v>281</v>
      </c>
    </row>
    <row r="10" s="1" customFormat="1" customHeight="1" spans="1:22">
      <c r="A10" s="58"/>
      <c r="B10" s="59" t="s">
        <v>281</v>
      </c>
      <c r="C10" s="59" t="s">
        <v>281</v>
      </c>
      <c r="D10" s="59" t="s">
        <v>281</v>
      </c>
      <c r="E10" s="59" t="s">
        <v>281</v>
      </c>
      <c r="F10" s="59" t="s">
        <v>281</v>
      </c>
      <c r="G10" s="58"/>
      <c r="H10" s="71" t="s">
        <v>281</v>
      </c>
      <c r="I10" s="71" t="s">
        <v>281</v>
      </c>
      <c r="J10" s="71" t="s">
        <v>281</v>
      </c>
      <c r="K10" s="71" t="s">
        <v>281</v>
      </c>
      <c r="L10" s="71" t="s">
        <v>281</v>
      </c>
      <c r="M10" s="71" t="s">
        <v>281</v>
      </c>
      <c r="N10" s="71" t="s">
        <v>281</v>
      </c>
      <c r="O10" s="71" t="s">
        <v>281</v>
      </c>
      <c r="P10" s="71" t="s">
        <v>281</v>
      </c>
      <c r="Q10" s="71" t="s">
        <v>281</v>
      </c>
      <c r="R10" s="71" t="s">
        <v>281</v>
      </c>
      <c r="S10" s="71" t="s">
        <v>281</v>
      </c>
      <c r="T10" s="71" t="s">
        <v>281</v>
      </c>
      <c r="U10" s="71" t="s">
        <v>281</v>
      </c>
      <c r="V10" s="71" t="s">
        <v>281</v>
      </c>
    </row>
    <row r="11" ht="17.25" customHeight="1" spans="1:22">
      <c r="A11" s="38" t="s">
        <v>38</v>
      </c>
      <c r="B11" s="113"/>
      <c r="C11" s="113"/>
      <c r="D11" s="113"/>
      <c r="E11" s="113"/>
      <c r="F11" s="113"/>
      <c r="G11" s="114"/>
      <c r="H11" s="71" t="s">
        <v>281</v>
      </c>
      <c r="I11" s="71" t="s">
        <v>281</v>
      </c>
      <c r="J11" s="71" t="s">
        <v>281</v>
      </c>
      <c r="K11" s="71" t="s">
        <v>281</v>
      </c>
      <c r="L11" s="71" t="s">
        <v>281</v>
      </c>
      <c r="M11" s="71" t="s">
        <v>281</v>
      </c>
      <c r="N11" s="71" t="s">
        <v>281</v>
      </c>
      <c r="O11" s="71" t="s">
        <v>281</v>
      </c>
      <c r="P11" s="71" t="s">
        <v>281</v>
      </c>
      <c r="Q11" s="71" t="s">
        <v>281</v>
      </c>
      <c r="R11" s="71" t="s">
        <v>281</v>
      </c>
      <c r="S11" s="71" t="s">
        <v>281</v>
      </c>
      <c r="T11" s="71" t="s">
        <v>281</v>
      </c>
      <c r="U11" s="71" t="s">
        <v>281</v>
      </c>
      <c r="V11" s="71" t="s">
        <v>281</v>
      </c>
    </row>
    <row r="12" customHeight="1" spans="1:1">
      <c r="A12" s="1" t="s">
        <v>599</v>
      </c>
    </row>
  </sheetData>
  <mergeCells count="17">
    <mergeCell ref="A2:V2"/>
    <mergeCell ref="A3:U3"/>
    <mergeCell ref="H4:V4"/>
    <mergeCell ref="I5:N5"/>
    <mergeCell ref="R5:V5"/>
    <mergeCell ref="A11:G11"/>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Below="0" summaryRight="0"/>
  </sheetPr>
  <dimension ref="A1:E12"/>
  <sheetViews>
    <sheetView workbookViewId="0">
      <selection activeCell="C17" sqref="C17"/>
    </sheetView>
  </sheetViews>
  <sheetFormatPr defaultColWidth="8.55238095238095" defaultRowHeight="12.75" customHeight="1" outlineLevelCol="4"/>
  <cols>
    <col min="1" max="1" width="40.552380952381" style="89" customWidth="1"/>
    <col min="2" max="3" width="24.3333333333333" style="89" customWidth="1"/>
    <col min="4" max="4" width="23" style="89" customWidth="1"/>
    <col min="5" max="5" width="24.3333333333333" style="89" customWidth="1"/>
    <col min="6" max="6" width="8.55238095238095" customWidth="1"/>
  </cols>
  <sheetData>
    <row r="1" s="85" customFormat="1" ht="21" customHeight="1" spans="1:5">
      <c r="A1" s="90" t="s">
        <v>661</v>
      </c>
      <c r="B1" s="89"/>
      <c r="C1" s="89"/>
      <c r="D1" s="89"/>
      <c r="E1" s="89"/>
    </row>
    <row r="2" s="86" customFormat="1" ht="39.75" customHeight="1" spans="1:5">
      <c r="A2" s="91" t="s">
        <v>662</v>
      </c>
      <c r="B2" s="92"/>
      <c r="C2" s="92"/>
      <c r="D2" s="92"/>
      <c r="E2" s="92"/>
    </row>
    <row r="3" s="85" customFormat="1" ht="15" customHeight="1" spans="1:5">
      <c r="A3" s="93" t="s">
        <v>2</v>
      </c>
      <c r="B3" s="94"/>
      <c r="C3" s="95"/>
      <c r="D3" s="94"/>
      <c r="E3" s="31" t="s">
        <v>454</v>
      </c>
    </row>
    <row r="4" s="87" customFormat="1" ht="24" customHeight="1" spans="1:5">
      <c r="A4" s="25" t="s">
        <v>663</v>
      </c>
      <c r="B4" s="25" t="s">
        <v>664</v>
      </c>
      <c r="C4" s="25" t="s">
        <v>665</v>
      </c>
      <c r="D4" s="19" t="s">
        <v>666</v>
      </c>
      <c r="E4" s="96"/>
    </row>
    <row r="5" s="87" customFormat="1" ht="51" customHeight="1" spans="1:5">
      <c r="A5" s="97"/>
      <c r="B5" s="97"/>
      <c r="C5" s="97"/>
      <c r="D5" s="54" t="s">
        <v>667</v>
      </c>
      <c r="E5" s="54" t="s">
        <v>668</v>
      </c>
    </row>
    <row r="6" s="88" customFormat="1" ht="20.25" customHeight="1" spans="1:5">
      <c r="A6" s="54" t="s">
        <v>38</v>
      </c>
      <c r="B6" s="98">
        <f>B8+B9</f>
        <v>282270</v>
      </c>
      <c r="C6" s="99">
        <v>299000</v>
      </c>
      <c r="D6" s="71">
        <f t="shared" ref="D6:D9" si="0">B6-C6</f>
        <v>-16730</v>
      </c>
      <c r="E6" s="100">
        <v>-0.0559</v>
      </c>
    </row>
    <row r="7" s="88" customFormat="1" ht="20.25" customHeight="1" spans="1:5">
      <c r="A7" s="101" t="s">
        <v>669</v>
      </c>
      <c r="B7" s="98"/>
      <c r="C7" s="102"/>
      <c r="D7" s="71"/>
      <c r="E7" s="100"/>
    </row>
    <row r="8" s="88" customFormat="1" ht="20.25" customHeight="1" spans="1:5">
      <c r="A8" s="101" t="s">
        <v>670</v>
      </c>
      <c r="B8" s="98">
        <v>179450</v>
      </c>
      <c r="C8" s="102">
        <v>193000</v>
      </c>
      <c r="D8" s="71">
        <f t="shared" si="0"/>
        <v>-13550</v>
      </c>
      <c r="E8" s="100">
        <f>D8/C8</f>
        <v>-0.0702072538860104</v>
      </c>
    </row>
    <row r="9" s="88" customFormat="1" ht="20.25" customHeight="1" spans="1:5">
      <c r="A9" s="101" t="s">
        <v>671</v>
      </c>
      <c r="B9" s="98">
        <v>102820</v>
      </c>
      <c r="C9" s="102">
        <v>106000</v>
      </c>
      <c r="D9" s="71">
        <f t="shared" si="0"/>
        <v>-3180</v>
      </c>
      <c r="E9" s="103">
        <v>-0.03</v>
      </c>
    </row>
    <row r="10" s="88" customFormat="1" ht="20.25" customHeight="1" spans="1:5">
      <c r="A10" s="101" t="s">
        <v>672</v>
      </c>
      <c r="B10" s="98"/>
      <c r="C10" s="98"/>
      <c r="D10" s="71"/>
      <c r="E10" s="103"/>
    </row>
    <row r="11" s="88" customFormat="1" ht="20.25" customHeight="1" spans="1:5">
      <c r="A11" s="101" t="s">
        <v>673</v>
      </c>
      <c r="B11" s="98">
        <v>102820</v>
      </c>
      <c r="C11" s="98">
        <v>106000</v>
      </c>
      <c r="D11" s="71">
        <f>B11-C11</f>
        <v>-3180</v>
      </c>
      <c r="E11" s="103">
        <v>-0.03</v>
      </c>
    </row>
    <row r="12" s="41" customFormat="1" ht="199.95" customHeight="1" spans="1:5">
      <c r="A12" s="104" t="s">
        <v>674</v>
      </c>
      <c r="B12" s="105"/>
      <c r="C12" s="105"/>
      <c r="D12" s="105"/>
      <c r="E12" s="106"/>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outlinePr summaryBelow="0" summaryRight="0"/>
  </sheetPr>
  <dimension ref="A1:J81"/>
  <sheetViews>
    <sheetView workbookViewId="0">
      <selection activeCell="D21" sqref="D21"/>
    </sheetView>
  </sheetViews>
  <sheetFormatPr defaultColWidth="9.1047619047619" defaultRowHeight="25.05" customHeight="1"/>
  <cols>
    <col min="1" max="1" width="29" style="40" customWidth="1"/>
    <col min="2" max="2" width="35.6666666666667" style="40" customWidth="1"/>
    <col min="3" max="3" width="17" style="40" customWidth="1"/>
    <col min="4" max="4" width="23.6666666666667" style="40" customWidth="1"/>
    <col min="5" max="5" width="17" style="40" customWidth="1"/>
    <col min="6" max="9" width="15.552380952381" style="40" customWidth="1"/>
    <col min="10" max="10" width="36.552380952381" style="40" customWidth="1"/>
    <col min="11" max="11" width="9.1047619047619" customWidth="1"/>
  </cols>
  <sheetData>
    <row r="1" s="1" customFormat="1" customHeight="1" spans="1:10">
      <c r="A1" s="56"/>
      <c r="B1" s="56"/>
      <c r="C1" s="56"/>
      <c r="D1" s="56"/>
      <c r="E1" s="56"/>
      <c r="F1" s="56"/>
      <c r="G1" s="56"/>
      <c r="H1" s="56"/>
      <c r="I1" s="56"/>
      <c r="J1" s="31" t="s">
        <v>675</v>
      </c>
    </row>
    <row r="2" s="1" customFormat="1" customHeight="1" spans="1:10">
      <c r="A2" s="2" t="s">
        <v>676</v>
      </c>
      <c r="B2" s="3"/>
      <c r="C2" s="3"/>
      <c r="D2" s="3"/>
      <c r="E2" s="3"/>
      <c r="F2" s="3"/>
      <c r="G2" s="3"/>
      <c r="H2" s="3"/>
      <c r="I2" s="3"/>
      <c r="J2" s="3"/>
    </row>
    <row r="3" s="1" customFormat="1" customHeight="1" spans="1:10">
      <c r="A3" s="4" t="s">
        <v>2</v>
      </c>
      <c r="B3" s="56"/>
      <c r="C3" s="56"/>
      <c r="D3" s="56"/>
      <c r="E3" s="56"/>
      <c r="F3" s="56"/>
      <c r="G3" s="56"/>
      <c r="H3" s="56"/>
      <c r="I3" s="56"/>
      <c r="J3" s="56"/>
    </row>
    <row r="4" s="1" customFormat="1" customHeight="1" spans="1:10">
      <c r="A4" s="47" t="s">
        <v>677</v>
      </c>
      <c r="B4" s="47" t="s">
        <v>678</v>
      </c>
      <c r="C4" s="47" t="s">
        <v>679</v>
      </c>
      <c r="D4" s="47" t="s">
        <v>680</v>
      </c>
      <c r="E4" s="47" t="s">
        <v>681</v>
      </c>
      <c r="F4" s="47" t="s">
        <v>682</v>
      </c>
      <c r="G4" s="47" t="s">
        <v>683</v>
      </c>
      <c r="H4" s="47" t="s">
        <v>684</v>
      </c>
      <c r="I4" s="47" t="s">
        <v>685</v>
      </c>
      <c r="J4" s="47" t="s">
        <v>686</v>
      </c>
    </row>
    <row r="5" s="1" customFormat="1" customHeight="1" spans="1:10">
      <c r="A5" s="47">
        <v>1</v>
      </c>
      <c r="B5" s="47">
        <v>2</v>
      </c>
      <c r="C5" s="47">
        <v>3</v>
      </c>
      <c r="D5" s="47">
        <v>4</v>
      </c>
      <c r="E5" s="47">
        <v>5</v>
      </c>
      <c r="F5" s="47">
        <v>6</v>
      </c>
      <c r="G5" s="47">
        <v>7</v>
      </c>
      <c r="H5" s="47">
        <v>8</v>
      </c>
      <c r="I5" s="47">
        <v>9</v>
      </c>
      <c r="J5" s="47">
        <v>10</v>
      </c>
    </row>
    <row r="6" customHeight="1" spans="1:10">
      <c r="A6" s="75" t="s">
        <v>469</v>
      </c>
      <c r="B6" s="57"/>
      <c r="C6" s="57"/>
      <c r="D6" s="57"/>
      <c r="E6" s="58"/>
      <c r="F6" s="58"/>
      <c r="G6" s="58"/>
      <c r="H6" s="58"/>
      <c r="I6" s="58"/>
      <c r="J6" s="58"/>
    </row>
    <row r="7" customHeight="1" spans="1:10">
      <c r="A7" s="76" t="s">
        <v>564</v>
      </c>
      <c r="B7" s="77"/>
      <c r="C7" s="78"/>
      <c r="D7" s="78"/>
      <c r="E7" s="59"/>
      <c r="F7" s="58"/>
      <c r="G7" s="58"/>
      <c r="H7" s="58"/>
      <c r="I7" s="58"/>
      <c r="J7" s="58"/>
    </row>
    <row r="8" customHeight="1" spans="1:10">
      <c r="A8" s="79" t="s">
        <v>687</v>
      </c>
      <c r="B8" s="79" t="s">
        <v>688</v>
      </c>
      <c r="C8" s="79" t="s">
        <v>689</v>
      </c>
      <c r="D8" s="80" t="s">
        <v>690</v>
      </c>
      <c r="E8" s="15" t="s">
        <v>691</v>
      </c>
      <c r="F8" s="80" t="s">
        <v>692</v>
      </c>
      <c r="G8" s="15" t="s">
        <v>262</v>
      </c>
      <c r="H8" s="80" t="s">
        <v>693</v>
      </c>
      <c r="I8" s="80" t="s">
        <v>694</v>
      </c>
      <c r="J8" s="15" t="s">
        <v>695</v>
      </c>
    </row>
    <row r="9" customHeight="1" spans="1:10">
      <c r="A9" s="81"/>
      <c r="B9" s="81"/>
      <c r="C9" s="81"/>
      <c r="D9" s="80" t="s">
        <v>696</v>
      </c>
      <c r="E9" s="15" t="s">
        <v>697</v>
      </c>
      <c r="F9" s="80" t="s">
        <v>698</v>
      </c>
      <c r="G9" s="15" t="s">
        <v>262</v>
      </c>
      <c r="H9" s="80" t="s">
        <v>699</v>
      </c>
      <c r="I9" s="80" t="s">
        <v>694</v>
      </c>
      <c r="J9" s="15" t="s">
        <v>700</v>
      </c>
    </row>
    <row r="10" customHeight="1" spans="1:10">
      <c r="A10" s="81"/>
      <c r="B10" s="81"/>
      <c r="C10" s="81"/>
      <c r="D10" s="80" t="s">
        <v>701</v>
      </c>
      <c r="E10" s="15" t="s">
        <v>702</v>
      </c>
      <c r="F10" s="80" t="s">
        <v>703</v>
      </c>
      <c r="G10" s="15" t="s">
        <v>704</v>
      </c>
      <c r="H10" s="80" t="s">
        <v>705</v>
      </c>
      <c r="I10" s="80" t="s">
        <v>694</v>
      </c>
      <c r="J10" s="15" t="s">
        <v>706</v>
      </c>
    </row>
    <row r="11" customHeight="1" spans="1:10">
      <c r="A11" s="81"/>
      <c r="B11" s="81"/>
      <c r="C11" s="81"/>
      <c r="D11" s="80" t="s">
        <v>701</v>
      </c>
      <c r="E11" s="15" t="s">
        <v>707</v>
      </c>
      <c r="F11" s="80" t="s">
        <v>703</v>
      </c>
      <c r="G11" s="15" t="s">
        <v>708</v>
      </c>
      <c r="H11" s="80" t="s">
        <v>705</v>
      </c>
      <c r="I11" s="80" t="s">
        <v>694</v>
      </c>
      <c r="J11" s="15" t="s">
        <v>709</v>
      </c>
    </row>
    <row r="12" customHeight="1" spans="1:10">
      <c r="A12" s="81"/>
      <c r="B12" s="81"/>
      <c r="C12" s="81"/>
      <c r="D12" s="80" t="s">
        <v>710</v>
      </c>
      <c r="E12" s="15" t="s">
        <v>711</v>
      </c>
      <c r="F12" s="80" t="s">
        <v>703</v>
      </c>
      <c r="G12" s="15" t="s">
        <v>708</v>
      </c>
      <c r="H12" s="80" t="s">
        <v>705</v>
      </c>
      <c r="I12" s="80" t="s">
        <v>694</v>
      </c>
      <c r="J12" s="15" t="s">
        <v>712</v>
      </c>
    </row>
    <row r="13" customHeight="1" spans="1:10">
      <c r="A13" s="82"/>
      <c r="B13" s="82"/>
      <c r="C13" s="82"/>
      <c r="D13" s="80" t="s">
        <v>713</v>
      </c>
      <c r="E13" s="15" t="s">
        <v>714</v>
      </c>
      <c r="F13" s="80" t="s">
        <v>703</v>
      </c>
      <c r="G13" s="15" t="s">
        <v>708</v>
      </c>
      <c r="H13" s="80" t="s">
        <v>705</v>
      </c>
      <c r="I13" s="80" t="s">
        <v>694</v>
      </c>
      <c r="J13" s="15" t="s">
        <v>715</v>
      </c>
    </row>
    <row r="14" customHeight="1" spans="1:10">
      <c r="A14" s="79" t="s">
        <v>716</v>
      </c>
      <c r="B14" s="83" t="s">
        <v>717</v>
      </c>
      <c r="C14" s="79" t="s">
        <v>689</v>
      </c>
      <c r="D14" s="80" t="s">
        <v>690</v>
      </c>
      <c r="E14" s="15" t="s">
        <v>718</v>
      </c>
      <c r="F14" s="80" t="s">
        <v>692</v>
      </c>
      <c r="G14" s="15" t="s">
        <v>719</v>
      </c>
      <c r="H14" s="80" t="s">
        <v>720</v>
      </c>
      <c r="I14" s="80" t="s">
        <v>694</v>
      </c>
      <c r="J14" s="15" t="s">
        <v>721</v>
      </c>
    </row>
    <row r="15" customHeight="1" spans="1:10">
      <c r="A15" s="81"/>
      <c r="B15" s="81"/>
      <c r="C15" s="81"/>
      <c r="D15" s="80" t="s">
        <v>690</v>
      </c>
      <c r="E15" s="15" t="s">
        <v>722</v>
      </c>
      <c r="F15" s="80" t="s">
        <v>692</v>
      </c>
      <c r="G15" s="15" t="s">
        <v>723</v>
      </c>
      <c r="H15" s="80" t="s">
        <v>720</v>
      </c>
      <c r="I15" s="80" t="s">
        <v>694</v>
      </c>
      <c r="J15" s="15" t="s">
        <v>724</v>
      </c>
    </row>
    <row r="16" customHeight="1" spans="1:10">
      <c r="A16" s="81"/>
      <c r="B16" s="81"/>
      <c r="C16" s="81"/>
      <c r="D16" s="80" t="s">
        <v>725</v>
      </c>
      <c r="E16" s="15" t="s">
        <v>726</v>
      </c>
      <c r="F16" s="80" t="s">
        <v>703</v>
      </c>
      <c r="G16" s="15" t="s">
        <v>708</v>
      </c>
      <c r="H16" s="80" t="s">
        <v>705</v>
      </c>
      <c r="I16" s="80" t="s">
        <v>694</v>
      </c>
      <c r="J16" s="15" t="s">
        <v>727</v>
      </c>
    </row>
    <row r="17" customHeight="1" spans="1:10">
      <c r="A17" s="81"/>
      <c r="B17" s="81"/>
      <c r="C17" s="81"/>
      <c r="D17" s="80" t="s">
        <v>725</v>
      </c>
      <c r="E17" s="15" t="s">
        <v>728</v>
      </c>
      <c r="F17" s="80" t="s">
        <v>703</v>
      </c>
      <c r="G17" s="15" t="s">
        <v>708</v>
      </c>
      <c r="H17" s="80" t="s">
        <v>705</v>
      </c>
      <c r="I17" s="80" t="s">
        <v>694</v>
      </c>
      <c r="J17" s="15" t="s">
        <v>729</v>
      </c>
    </row>
    <row r="18" customHeight="1" spans="1:10">
      <c r="A18" s="81"/>
      <c r="B18" s="81"/>
      <c r="C18" s="81"/>
      <c r="D18" s="80" t="s">
        <v>696</v>
      </c>
      <c r="E18" s="15" t="s">
        <v>730</v>
      </c>
      <c r="F18" s="80" t="s">
        <v>698</v>
      </c>
      <c r="G18" s="15" t="s">
        <v>262</v>
      </c>
      <c r="H18" s="80" t="s">
        <v>699</v>
      </c>
      <c r="I18" s="80" t="s">
        <v>694</v>
      </c>
      <c r="J18" s="15" t="s">
        <v>731</v>
      </c>
    </row>
    <row r="19" customHeight="1" spans="1:10">
      <c r="A19" s="81"/>
      <c r="B19" s="81"/>
      <c r="C19" s="81"/>
      <c r="D19" s="80" t="s">
        <v>732</v>
      </c>
      <c r="E19" s="15" t="s">
        <v>733</v>
      </c>
      <c r="F19" s="80" t="s">
        <v>692</v>
      </c>
      <c r="G19" s="15" t="s">
        <v>704</v>
      </c>
      <c r="H19" s="80" t="s">
        <v>734</v>
      </c>
      <c r="I19" s="80" t="s">
        <v>694</v>
      </c>
      <c r="J19" s="15" t="s">
        <v>735</v>
      </c>
    </row>
    <row r="20" customHeight="1" spans="1:10">
      <c r="A20" s="81"/>
      <c r="B20" s="81"/>
      <c r="C20" s="81"/>
      <c r="D20" s="80" t="s">
        <v>701</v>
      </c>
      <c r="E20" s="15" t="s">
        <v>736</v>
      </c>
      <c r="F20" s="80" t="s">
        <v>692</v>
      </c>
      <c r="G20" s="15" t="s">
        <v>737</v>
      </c>
      <c r="H20" s="80" t="s">
        <v>738</v>
      </c>
      <c r="I20" s="80" t="s">
        <v>739</v>
      </c>
      <c r="J20" s="15" t="s">
        <v>740</v>
      </c>
    </row>
    <row r="21" customHeight="1" spans="1:10">
      <c r="A21" s="81"/>
      <c r="B21" s="81"/>
      <c r="C21" s="81"/>
      <c r="D21" s="80" t="s">
        <v>710</v>
      </c>
      <c r="E21" s="15" t="s">
        <v>741</v>
      </c>
      <c r="F21" s="80" t="s">
        <v>703</v>
      </c>
      <c r="G21" s="15" t="s">
        <v>262</v>
      </c>
      <c r="H21" s="80" t="s">
        <v>699</v>
      </c>
      <c r="I21" s="80" t="s">
        <v>694</v>
      </c>
      <c r="J21" s="15" t="s">
        <v>742</v>
      </c>
    </row>
    <row r="22" customHeight="1" spans="1:10">
      <c r="A22" s="82"/>
      <c r="B22" s="82"/>
      <c r="C22" s="82"/>
      <c r="D22" s="80" t="s">
        <v>713</v>
      </c>
      <c r="E22" s="15" t="s">
        <v>743</v>
      </c>
      <c r="F22" s="80" t="s">
        <v>703</v>
      </c>
      <c r="G22" s="15" t="s">
        <v>708</v>
      </c>
      <c r="H22" s="80" t="s">
        <v>705</v>
      </c>
      <c r="I22" s="80" t="s">
        <v>694</v>
      </c>
      <c r="J22" s="15" t="s">
        <v>744</v>
      </c>
    </row>
    <row r="23" customHeight="1" spans="1:10">
      <c r="A23" s="79" t="s">
        <v>614</v>
      </c>
      <c r="B23" s="83" t="s">
        <v>745</v>
      </c>
      <c r="C23" s="79" t="s">
        <v>689</v>
      </c>
      <c r="D23" s="80" t="s">
        <v>690</v>
      </c>
      <c r="E23" s="15" t="s">
        <v>746</v>
      </c>
      <c r="F23" s="80" t="s">
        <v>703</v>
      </c>
      <c r="G23" s="15" t="s">
        <v>747</v>
      </c>
      <c r="H23" s="80" t="s">
        <v>693</v>
      </c>
      <c r="I23" s="80" t="s">
        <v>694</v>
      </c>
      <c r="J23" s="15" t="s">
        <v>748</v>
      </c>
    </row>
    <row r="24" customHeight="1" spans="1:10">
      <c r="A24" s="81"/>
      <c r="B24" s="81"/>
      <c r="C24" s="81"/>
      <c r="D24" s="80" t="s">
        <v>690</v>
      </c>
      <c r="E24" s="15" t="s">
        <v>537</v>
      </c>
      <c r="F24" s="80" t="s">
        <v>703</v>
      </c>
      <c r="G24" s="15" t="s">
        <v>265</v>
      </c>
      <c r="H24" s="80" t="s">
        <v>749</v>
      </c>
      <c r="I24" s="80" t="s">
        <v>694</v>
      </c>
      <c r="J24" s="15" t="s">
        <v>750</v>
      </c>
    </row>
    <row r="25" customHeight="1" spans="1:10">
      <c r="A25" s="81"/>
      <c r="B25" s="81"/>
      <c r="C25" s="81"/>
      <c r="D25" s="80" t="s">
        <v>690</v>
      </c>
      <c r="E25" s="15" t="s">
        <v>751</v>
      </c>
      <c r="F25" s="80" t="s">
        <v>703</v>
      </c>
      <c r="G25" s="15" t="s">
        <v>752</v>
      </c>
      <c r="H25" s="80" t="s">
        <v>720</v>
      </c>
      <c r="I25" s="80" t="s">
        <v>694</v>
      </c>
      <c r="J25" s="15" t="s">
        <v>753</v>
      </c>
    </row>
    <row r="26" customHeight="1" spans="1:10">
      <c r="A26" s="81"/>
      <c r="B26" s="81"/>
      <c r="C26" s="81"/>
      <c r="D26" s="80" t="s">
        <v>725</v>
      </c>
      <c r="E26" s="15" t="s">
        <v>754</v>
      </c>
      <c r="F26" s="80" t="s">
        <v>692</v>
      </c>
      <c r="G26" s="15" t="s">
        <v>737</v>
      </c>
      <c r="H26" s="80" t="s">
        <v>738</v>
      </c>
      <c r="I26" s="80" t="s">
        <v>739</v>
      </c>
      <c r="J26" s="15" t="s">
        <v>755</v>
      </c>
    </row>
    <row r="27" customHeight="1" spans="1:10">
      <c r="A27" s="81"/>
      <c r="B27" s="81"/>
      <c r="C27" s="81"/>
      <c r="D27" s="80" t="s">
        <v>725</v>
      </c>
      <c r="E27" s="15" t="s">
        <v>756</v>
      </c>
      <c r="F27" s="80" t="s">
        <v>692</v>
      </c>
      <c r="G27" s="15" t="s">
        <v>704</v>
      </c>
      <c r="H27" s="80" t="s">
        <v>705</v>
      </c>
      <c r="I27" s="80" t="s">
        <v>694</v>
      </c>
      <c r="J27" s="15" t="s">
        <v>757</v>
      </c>
    </row>
    <row r="28" customHeight="1" spans="1:10">
      <c r="A28" s="81"/>
      <c r="B28" s="81"/>
      <c r="C28" s="81"/>
      <c r="D28" s="80" t="s">
        <v>696</v>
      </c>
      <c r="E28" s="15" t="s">
        <v>758</v>
      </c>
      <c r="F28" s="80" t="s">
        <v>698</v>
      </c>
      <c r="G28" s="15" t="s">
        <v>262</v>
      </c>
      <c r="H28" s="80" t="s">
        <v>699</v>
      </c>
      <c r="I28" s="80" t="s">
        <v>694</v>
      </c>
      <c r="J28" s="15" t="s">
        <v>759</v>
      </c>
    </row>
    <row r="29" customHeight="1" spans="1:10">
      <c r="A29" s="81"/>
      <c r="B29" s="81"/>
      <c r="C29" s="81"/>
      <c r="D29" s="80" t="s">
        <v>732</v>
      </c>
      <c r="E29" s="15" t="s">
        <v>760</v>
      </c>
      <c r="F29" s="80" t="s">
        <v>692</v>
      </c>
      <c r="G29" s="15" t="s">
        <v>761</v>
      </c>
      <c r="H29" s="80" t="s">
        <v>762</v>
      </c>
      <c r="I29" s="80" t="s">
        <v>694</v>
      </c>
      <c r="J29" s="15" t="s">
        <v>763</v>
      </c>
    </row>
    <row r="30" customHeight="1" spans="1:10">
      <c r="A30" s="81"/>
      <c r="B30" s="81"/>
      <c r="C30" s="81"/>
      <c r="D30" s="80" t="s">
        <v>701</v>
      </c>
      <c r="E30" s="15" t="s">
        <v>764</v>
      </c>
      <c r="F30" s="80" t="s">
        <v>703</v>
      </c>
      <c r="G30" s="15" t="s">
        <v>708</v>
      </c>
      <c r="H30" s="80" t="s">
        <v>705</v>
      </c>
      <c r="I30" s="80" t="s">
        <v>694</v>
      </c>
      <c r="J30" s="15" t="s">
        <v>765</v>
      </c>
    </row>
    <row r="31" customHeight="1" spans="1:10">
      <c r="A31" s="81"/>
      <c r="B31" s="81"/>
      <c r="C31" s="81"/>
      <c r="D31" s="80" t="s">
        <v>710</v>
      </c>
      <c r="E31" s="15" t="s">
        <v>766</v>
      </c>
      <c r="F31" s="80" t="s">
        <v>692</v>
      </c>
      <c r="G31" s="15" t="s">
        <v>737</v>
      </c>
      <c r="H31" s="80" t="s">
        <v>738</v>
      </c>
      <c r="I31" s="80" t="s">
        <v>739</v>
      </c>
      <c r="J31" s="15" t="s">
        <v>767</v>
      </c>
    </row>
    <row r="32" customHeight="1" spans="1:10">
      <c r="A32" s="82"/>
      <c r="B32" s="82"/>
      <c r="C32" s="82"/>
      <c r="D32" s="80" t="s">
        <v>713</v>
      </c>
      <c r="E32" s="15" t="s">
        <v>768</v>
      </c>
      <c r="F32" s="80" t="s">
        <v>703</v>
      </c>
      <c r="G32" s="15" t="s">
        <v>708</v>
      </c>
      <c r="H32" s="80" t="s">
        <v>705</v>
      </c>
      <c r="I32" s="80" t="s">
        <v>694</v>
      </c>
      <c r="J32" s="15" t="s">
        <v>769</v>
      </c>
    </row>
    <row r="33" customHeight="1" spans="1:10">
      <c r="A33" s="79" t="s">
        <v>770</v>
      </c>
      <c r="B33" s="79" t="s">
        <v>771</v>
      </c>
      <c r="C33" s="79" t="s">
        <v>689</v>
      </c>
      <c r="D33" s="80" t="s">
        <v>690</v>
      </c>
      <c r="E33" s="15" t="s">
        <v>772</v>
      </c>
      <c r="F33" s="80" t="s">
        <v>692</v>
      </c>
      <c r="G33" s="15" t="s">
        <v>268</v>
      </c>
      <c r="H33" s="80" t="s">
        <v>720</v>
      </c>
      <c r="I33" s="80" t="s">
        <v>694</v>
      </c>
      <c r="J33" s="15" t="s">
        <v>773</v>
      </c>
    </row>
    <row r="34" customHeight="1" spans="1:10">
      <c r="A34" s="81"/>
      <c r="B34" s="81"/>
      <c r="C34" s="81"/>
      <c r="D34" s="80" t="s">
        <v>690</v>
      </c>
      <c r="E34" s="15" t="s">
        <v>774</v>
      </c>
      <c r="F34" s="80" t="s">
        <v>703</v>
      </c>
      <c r="G34" s="15" t="s">
        <v>264</v>
      </c>
      <c r="H34" s="80" t="s">
        <v>693</v>
      </c>
      <c r="I34" s="80" t="s">
        <v>694</v>
      </c>
      <c r="J34" s="15" t="s">
        <v>775</v>
      </c>
    </row>
    <row r="35" customHeight="1" spans="1:10">
      <c r="A35" s="81"/>
      <c r="B35" s="81"/>
      <c r="C35" s="81"/>
      <c r="D35" s="80" t="s">
        <v>725</v>
      </c>
      <c r="E35" s="15" t="s">
        <v>776</v>
      </c>
      <c r="F35" s="80" t="s">
        <v>703</v>
      </c>
      <c r="G35" s="15" t="s">
        <v>777</v>
      </c>
      <c r="H35" s="80" t="s">
        <v>705</v>
      </c>
      <c r="I35" s="80" t="s">
        <v>694</v>
      </c>
      <c r="J35" s="15" t="s">
        <v>778</v>
      </c>
    </row>
    <row r="36" customHeight="1" spans="1:10">
      <c r="A36" s="81"/>
      <c r="B36" s="81"/>
      <c r="C36" s="81"/>
      <c r="D36" s="80" t="s">
        <v>696</v>
      </c>
      <c r="E36" s="15" t="s">
        <v>758</v>
      </c>
      <c r="F36" s="80" t="s">
        <v>698</v>
      </c>
      <c r="G36" s="15" t="s">
        <v>262</v>
      </c>
      <c r="H36" s="80" t="s">
        <v>699</v>
      </c>
      <c r="I36" s="80" t="s">
        <v>694</v>
      </c>
      <c r="J36" s="15" t="s">
        <v>779</v>
      </c>
    </row>
    <row r="37" customHeight="1" spans="1:10">
      <c r="A37" s="81"/>
      <c r="B37" s="81"/>
      <c r="C37" s="81"/>
      <c r="D37" s="80" t="s">
        <v>701</v>
      </c>
      <c r="E37" s="15" t="s">
        <v>780</v>
      </c>
      <c r="F37" s="80" t="s">
        <v>703</v>
      </c>
      <c r="G37" s="15" t="s">
        <v>708</v>
      </c>
      <c r="H37" s="80" t="s">
        <v>705</v>
      </c>
      <c r="I37" s="80" t="s">
        <v>694</v>
      </c>
      <c r="J37" s="15" t="s">
        <v>781</v>
      </c>
    </row>
    <row r="38" customHeight="1" spans="1:10">
      <c r="A38" s="81"/>
      <c r="B38" s="81"/>
      <c r="C38" s="81"/>
      <c r="D38" s="80" t="s">
        <v>701</v>
      </c>
      <c r="E38" s="15" t="s">
        <v>782</v>
      </c>
      <c r="F38" s="80" t="s">
        <v>703</v>
      </c>
      <c r="G38" s="15" t="s">
        <v>708</v>
      </c>
      <c r="H38" s="80" t="s">
        <v>705</v>
      </c>
      <c r="I38" s="80" t="s">
        <v>694</v>
      </c>
      <c r="J38" s="15" t="s">
        <v>783</v>
      </c>
    </row>
    <row r="39" customHeight="1" spans="1:10">
      <c r="A39" s="81"/>
      <c r="B39" s="81"/>
      <c r="C39" s="81"/>
      <c r="D39" s="80" t="s">
        <v>710</v>
      </c>
      <c r="E39" s="15" t="s">
        <v>784</v>
      </c>
      <c r="F39" s="80" t="s">
        <v>703</v>
      </c>
      <c r="G39" s="15" t="s">
        <v>262</v>
      </c>
      <c r="H39" s="80" t="s">
        <v>699</v>
      </c>
      <c r="I39" s="80" t="s">
        <v>694</v>
      </c>
      <c r="J39" s="15" t="s">
        <v>785</v>
      </c>
    </row>
    <row r="40" customHeight="1" spans="1:10">
      <c r="A40" s="82"/>
      <c r="B40" s="82"/>
      <c r="C40" s="82"/>
      <c r="D40" s="80" t="s">
        <v>713</v>
      </c>
      <c r="E40" s="15" t="s">
        <v>786</v>
      </c>
      <c r="F40" s="80" t="s">
        <v>703</v>
      </c>
      <c r="G40" s="15" t="s">
        <v>708</v>
      </c>
      <c r="H40" s="80" t="s">
        <v>705</v>
      </c>
      <c r="I40" s="80" t="s">
        <v>694</v>
      </c>
      <c r="J40" s="15" t="s">
        <v>787</v>
      </c>
    </row>
    <row r="41" customHeight="1" spans="1:10">
      <c r="A41" s="79" t="s">
        <v>788</v>
      </c>
      <c r="B41" s="79" t="s">
        <v>789</v>
      </c>
      <c r="C41" s="79" t="s">
        <v>689</v>
      </c>
      <c r="D41" s="80" t="s">
        <v>690</v>
      </c>
      <c r="E41" s="15" t="s">
        <v>790</v>
      </c>
      <c r="F41" s="80" t="s">
        <v>692</v>
      </c>
      <c r="G41" s="15" t="s">
        <v>262</v>
      </c>
      <c r="H41" s="80" t="s">
        <v>720</v>
      </c>
      <c r="I41" s="80" t="s">
        <v>694</v>
      </c>
      <c r="J41" s="15" t="s">
        <v>791</v>
      </c>
    </row>
    <row r="42" customHeight="1" spans="1:10">
      <c r="A42" s="81"/>
      <c r="B42" s="81"/>
      <c r="C42" s="81"/>
      <c r="D42" s="80" t="s">
        <v>725</v>
      </c>
      <c r="E42" s="15" t="s">
        <v>792</v>
      </c>
      <c r="F42" s="80" t="s">
        <v>703</v>
      </c>
      <c r="G42" s="15" t="s">
        <v>704</v>
      </c>
      <c r="H42" s="80" t="s">
        <v>705</v>
      </c>
      <c r="I42" s="80" t="s">
        <v>694</v>
      </c>
      <c r="J42" s="15" t="s">
        <v>793</v>
      </c>
    </row>
    <row r="43" customHeight="1" spans="1:10">
      <c r="A43" s="81"/>
      <c r="B43" s="81"/>
      <c r="C43" s="81"/>
      <c r="D43" s="80" t="s">
        <v>701</v>
      </c>
      <c r="E43" s="15" t="s">
        <v>794</v>
      </c>
      <c r="F43" s="80" t="s">
        <v>703</v>
      </c>
      <c r="G43" s="15" t="s">
        <v>708</v>
      </c>
      <c r="H43" s="80" t="s">
        <v>705</v>
      </c>
      <c r="I43" s="80" t="s">
        <v>694</v>
      </c>
      <c r="J43" s="15" t="s">
        <v>795</v>
      </c>
    </row>
    <row r="44" customHeight="1" spans="1:10">
      <c r="A44" s="81"/>
      <c r="B44" s="81"/>
      <c r="C44" s="81"/>
      <c r="D44" s="80" t="s">
        <v>701</v>
      </c>
      <c r="E44" s="15" t="s">
        <v>796</v>
      </c>
      <c r="F44" s="80" t="s">
        <v>703</v>
      </c>
      <c r="G44" s="15" t="s">
        <v>704</v>
      </c>
      <c r="H44" s="80" t="s">
        <v>705</v>
      </c>
      <c r="I44" s="80" t="s">
        <v>694</v>
      </c>
      <c r="J44" s="15" t="s">
        <v>797</v>
      </c>
    </row>
    <row r="45" customHeight="1" spans="1:10">
      <c r="A45" s="81"/>
      <c r="B45" s="81"/>
      <c r="C45" s="81"/>
      <c r="D45" s="80" t="s">
        <v>710</v>
      </c>
      <c r="E45" s="15" t="s">
        <v>798</v>
      </c>
      <c r="F45" s="80" t="s">
        <v>692</v>
      </c>
      <c r="G45" s="15" t="s">
        <v>253</v>
      </c>
      <c r="H45" s="80" t="s">
        <v>799</v>
      </c>
      <c r="I45" s="80" t="s">
        <v>694</v>
      </c>
      <c r="J45" s="15" t="s">
        <v>800</v>
      </c>
    </row>
    <row r="46" customHeight="1" spans="1:10">
      <c r="A46" s="81"/>
      <c r="B46" s="81"/>
      <c r="C46" s="81"/>
      <c r="D46" s="80" t="s">
        <v>710</v>
      </c>
      <c r="E46" s="15" t="s">
        <v>801</v>
      </c>
      <c r="F46" s="80" t="s">
        <v>703</v>
      </c>
      <c r="G46" s="15" t="s">
        <v>262</v>
      </c>
      <c r="H46" s="80" t="s">
        <v>699</v>
      </c>
      <c r="I46" s="80" t="s">
        <v>694</v>
      </c>
      <c r="J46" s="15" t="s">
        <v>802</v>
      </c>
    </row>
    <row r="47" customHeight="1" spans="1:10">
      <c r="A47" s="81"/>
      <c r="B47" s="81"/>
      <c r="C47" s="81"/>
      <c r="D47" s="80" t="s">
        <v>713</v>
      </c>
      <c r="E47" s="15" t="s">
        <v>803</v>
      </c>
      <c r="F47" s="80" t="s">
        <v>703</v>
      </c>
      <c r="G47" s="15" t="s">
        <v>708</v>
      </c>
      <c r="H47" s="80" t="s">
        <v>705</v>
      </c>
      <c r="I47" s="80" t="s">
        <v>694</v>
      </c>
      <c r="J47" s="15" t="s">
        <v>804</v>
      </c>
    </row>
    <row r="48" customHeight="1" spans="1:10">
      <c r="A48" s="82"/>
      <c r="B48" s="82"/>
      <c r="C48" s="82"/>
      <c r="D48" s="80" t="s">
        <v>713</v>
      </c>
      <c r="E48" s="15" t="s">
        <v>805</v>
      </c>
      <c r="F48" s="80" t="s">
        <v>703</v>
      </c>
      <c r="G48" s="15" t="s">
        <v>708</v>
      </c>
      <c r="H48" s="80" t="s">
        <v>705</v>
      </c>
      <c r="I48" s="80" t="s">
        <v>694</v>
      </c>
      <c r="J48" s="15" t="s">
        <v>806</v>
      </c>
    </row>
    <row r="49" customHeight="1" spans="1:10">
      <c r="A49" s="79" t="s">
        <v>807</v>
      </c>
      <c r="B49" s="83" t="s">
        <v>808</v>
      </c>
      <c r="C49" s="79" t="s">
        <v>689</v>
      </c>
      <c r="D49" s="80" t="s">
        <v>690</v>
      </c>
      <c r="E49" s="15" t="s">
        <v>809</v>
      </c>
      <c r="F49" s="80" t="s">
        <v>703</v>
      </c>
      <c r="G49" s="15" t="s">
        <v>263</v>
      </c>
      <c r="H49" s="80" t="s">
        <v>693</v>
      </c>
      <c r="I49" s="80" t="s">
        <v>694</v>
      </c>
      <c r="J49" s="15" t="s">
        <v>810</v>
      </c>
    </row>
    <row r="50" customHeight="1" spans="1:10">
      <c r="A50" s="81"/>
      <c r="B50" s="81"/>
      <c r="C50" s="81"/>
      <c r="D50" s="80" t="s">
        <v>690</v>
      </c>
      <c r="E50" s="15" t="s">
        <v>811</v>
      </c>
      <c r="F50" s="80" t="s">
        <v>703</v>
      </c>
      <c r="G50" s="15" t="s">
        <v>812</v>
      </c>
      <c r="H50" s="80" t="s">
        <v>720</v>
      </c>
      <c r="I50" s="80" t="s">
        <v>694</v>
      </c>
      <c r="J50" s="15" t="s">
        <v>813</v>
      </c>
    </row>
    <row r="51" customHeight="1" spans="1:10">
      <c r="A51" s="81"/>
      <c r="B51" s="81"/>
      <c r="C51" s="81"/>
      <c r="D51" s="80" t="s">
        <v>696</v>
      </c>
      <c r="E51" s="15" t="s">
        <v>758</v>
      </c>
      <c r="F51" s="80" t="s">
        <v>698</v>
      </c>
      <c r="G51" s="15" t="s">
        <v>262</v>
      </c>
      <c r="H51" s="80" t="s">
        <v>699</v>
      </c>
      <c r="I51" s="80" t="s">
        <v>694</v>
      </c>
      <c r="J51" s="15" t="s">
        <v>814</v>
      </c>
    </row>
    <row r="52" customHeight="1" spans="1:10">
      <c r="A52" s="81"/>
      <c r="B52" s="81"/>
      <c r="C52" s="81"/>
      <c r="D52" s="80" t="s">
        <v>732</v>
      </c>
      <c r="E52" s="15" t="s">
        <v>815</v>
      </c>
      <c r="F52" s="80" t="s">
        <v>698</v>
      </c>
      <c r="G52" s="15" t="s">
        <v>816</v>
      </c>
      <c r="H52" s="80" t="s">
        <v>734</v>
      </c>
      <c r="I52" s="80" t="s">
        <v>694</v>
      </c>
      <c r="J52" s="15" t="s">
        <v>817</v>
      </c>
    </row>
    <row r="53" customHeight="1" spans="1:10">
      <c r="A53" s="81"/>
      <c r="B53" s="81"/>
      <c r="C53" s="81"/>
      <c r="D53" s="80" t="s">
        <v>701</v>
      </c>
      <c r="E53" s="15" t="s">
        <v>818</v>
      </c>
      <c r="F53" s="80" t="s">
        <v>703</v>
      </c>
      <c r="G53" s="15" t="s">
        <v>708</v>
      </c>
      <c r="H53" s="80" t="s">
        <v>705</v>
      </c>
      <c r="I53" s="80" t="s">
        <v>694</v>
      </c>
      <c r="J53" s="15" t="s">
        <v>819</v>
      </c>
    </row>
    <row r="54" customHeight="1" spans="1:10">
      <c r="A54" s="81"/>
      <c r="B54" s="81"/>
      <c r="C54" s="81"/>
      <c r="D54" s="80" t="s">
        <v>710</v>
      </c>
      <c r="E54" s="15" t="s">
        <v>820</v>
      </c>
      <c r="F54" s="80" t="s">
        <v>703</v>
      </c>
      <c r="G54" s="15" t="s">
        <v>262</v>
      </c>
      <c r="H54" s="80" t="s">
        <v>699</v>
      </c>
      <c r="I54" s="80" t="s">
        <v>694</v>
      </c>
      <c r="J54" s="15" t="s">
        <v>821</v>
      </c>
    </row>
    <row r="55" customHeight="1" spans="1:10">
      <c r="A55" s="82"/>
      <c r="B55" s="82"/>
      <c r="C55" s="82"/>
      <c r="D55" s="80" t="s">
        <v>713</v>
      </c>
      <c r="E55" s="15" t="s">
        <v>822</v>
      </c>
      <c r="F55" s="80" t="s">
        <v>703</v>
      </c>
      <c r="G55" s="15" t="s">
        <v>708</v>
      </c>
      <c r="H55" s="80" t="s">
        <v>705</v>
      </c>
      <c r="I55" s="80" t="s">
        <v>694</v>
      </c>
      <c r="J55" s="15" t="s">
        <v>823</v>
      </c>
    </row>
    <row r="56" customHeight="1" spans="1:10">
      <c r="A56" s="79" t="s">
        <v>824</v>
      </c>
      <c r="B56" s="79" t="s">
        <v>825</v>
      </c>
      <c r="C56" s="79" t="s">
        <v>689</v>
      </c>
      <c r="D56" s="80" t="s">
        <v>725</v>
      </c>
      <c r="E56" s="15" t="s">
        <v>826</v>
      </c>
      <c r="F56" s="80" t="s">
        <v>703</v>
      </c>
      <c r="G56" s="15" t="s">
        <v>708</v>
      </c>
      <c r="H56" s="80" t="s">
        <v>705</v>
      </c>
      <c r="I56" s="80" t="s">
        <v>694</v>
      </c>
      <c r="J56" s="15" t="s">
        <v>827</v>
      </c>
    </row>
    <row r="57" customHeight="1" spans="1:10">
      <c r="A57" s="81"/>
      <c r="B57" s="81"/>
      <c r="C57" s="81"/>
      <c r="D57" s="80" t="s">
        <v>696</v>
      </c>
      <c r="E57" s="15" t="s">
        <v>758</v>
      </c>
      <c r="F57" s="80" t="s">
        <v>698</v>
      </c>
      <c r="G57" s="15" t="s">
        <v>262</v>
      </c>
      <c r="H57" s="80" t="s">
        <v>699</v>
      </c>
      <c r="I57" s="80" t="s">
        <v>694</v>
      </c>
      <c r="J57" s="15" t="s">
        <v>828</v>
      </c>
    </row>
    <row r="58" ht="40.8" customHeight="1" spans="1:10">
      <c r="A58" s="81"/>
      <c r="B58" s="81"/>
      <c r="C58" s="81"/>
      <c r="D58" s="80" t="s">
        <v>701</v>
      </c>
      <c r="E58" s="15" t="s">
        <v>829</v>
      </c>
      <c r="F58" s="80" t="s">
        <v>692</v>
      </c>
      <c r="G58" s="15" t="s">
        <v>830</v>
      </c>
      <c r="H58" s="80" t="s">
        <v>738</v>
      </c>
      <c r="I58" s="80" t="s">
        <v>739</v>
      </c>
      <c r="J58" s="15" t="s">
        <v>831</v>
      </c>
    </row>
    <row r="59" customHeight="1" spans="1:10">
      <c r="A59" s="81"/>
      <c r="B59" s="81"/>
      <c r="C59" s="81"/>
      <c r="D59" s="80" t="s">
        <v>710</v>
      </c>
      <c r="E59" s="15" t="s">
        <v>832</v>
      </c>
      <c r="F59" s="80" t="s">
        <v>692</v>
      </c>
      <c r="G59" s="15" t="s">
        <v>262</v>
      </c>
      <c r="H59" s="80" t="s">
        <v>799</v>
      </c>
      <c r="I59" s="80" t="s">
        <v>694</v>
      </c>
      <c r="J59" s="15" t="s">
        <v>833</v>
      </c>
    </row>
    <row r="60" customHeight="1" spans="1:10">
      <c r="A60" s="82"/>
      <c r="B60" s="82"/>
      <c r="C60" s="82"/>
      <c r="D60" s="80" t="s">
        <v>713</v>
      </c>
      <c r="E60" s="15" t="s">
        <v>834</v>
      </c>
      <c r="F60" s="80" t="s">
        <v>703</v>
      </c>
      <c r="G60" s="15" t="s">
        <v>708</v>
      </c>
      <c r="H60" s="80" t="s">
        <v>705</v>
      </c>
      <c r="I60" s="80" t="s">
        <v>694</v>
      </c>
      <c r="J60" s="15" t="s">
        <v>835</v>
      </c>
    </row>
    <row r="61" customHeight="1" spans="1:10">
      <c r="A61" s="79" t="s">
        <v>836</v>
      </c>
      <c r="B61" s="79" t="s">
        <v>837</v>
      </c>
      <c r="C61" s="79" t="s">
        <v>689</v>
      </c>
      <c r="D61" s="80" t="s">
        <v>690</v>
      </c>
      <c r="E61" s="15" t="s">
        <v>838</v>
      </c>
      <c r="F61" s="80" t="s">
        <v>692</v>
      </c>
      <c r="G61" s="15" t="s">
        <v>839</v>
      </c>
      <c r="H61" s="80" t="s">
        <v>720</v>
      </c>
      <c r="I61" s="80" t="s">
        <v>694</v>
      </c>
      <c r="J61" s="15" t="s">
        <v>840</v>
      </c>
    </row>
    <row r="62" customHeight="1" spans="1:10">
      <c r="A62" s="81"/>
      <c r="B62" s="81"/>
      <c r="C62" s="81"/>
      <c r="D62" s="80" t="s">
        <v>732</v>
      </c>
      <c r="E62" s="15" t="s">
        <v>841</v>
      </c>
      <c r="F62" s="80" t="s">
        <v>692</v>
      </c>
      <c r="G62" s="15" t="s">
        <v>842</v>
      </c>
      <c r="H62" s="80" t="s">
        <v>734</v>
      </c>
      <c r="I62" s="80" t="s">
        <v>694</v>
      </c>
      <c r="J62" s="15" t="s">
        <v>843</v>
      </c>
    </row>
    <row r="63" customHeight="1" spans="1:10">
      <c r="A63" s="81"/>
      <c r="B63" s="81"/>
      <c r="C63" s="81"/>
      <c r="D63" s="80" t="s">
        <v>701</v>
      </c>
      <c r="E63" s="15" t="s">
        <v>844</v>
      </c>
      <c r="F63" s="80" t="s">
        <v>703</v>
      </c>
      <c r="G63" s="15" t="s">
        <v>708</v>
      </c>
      <c r="H63" s="80" t="s">
        <v>705</v>
      </c>
      <c r="I63" s="80" t="s">
        <v>694</v>
      </c>
      <c r="J63" s="15" t="s">
        <v>845</v>
      </c>
    </row>
    <row r="64" customHeight="1" spans="1:10">
      <c r="A64" s="81"/>
      <c r="B64" s="81"/>
      <c r="C64" s="81"/>
      <c r="D64" s="80" t="s">
        <v>710</v>
      </c>
      <c r="E64" s="15" t="s">
        <v>846</v>
      </c>
      <c r="F64" s="80" t="s">
        <v>698</v>
      </c>
      <c r="G64" s="15" t="s">
        <v>262</v>
      </c>
      <c r="H64" s="80" t="s">
        <v>699</v>
      </c>
      <c r="I64" s="80" t="s">
        <v>694</v>
      </c>
      <c r="J64" s="15" t="s">
        <v>847</v>
      </c>
    </row>
    <row r="65" customHeight="1" spans="1:10">
      <c r="A65" s="82"/>
      <c r="B65" s="82"/>
      <c r="C65" s="82"/>
      <c r="D65" s="80" t="s">
        <v>713</v>
      </c>
      <c r="E65" s="15" t="s">
        <v>848</v>
      </c>
      <c r="F65" s="80" t="s">
        <v>703</v>
      </c>
      <c r="G65" s="15" t="s">
        <v>708</v>
      </c>
      <c r="H65" s="80" t="s">
        <v>705</v>
      </c>
      <c r="I65" s="80" t="s">
        <v>694</v>
      </c>
      <c r="J65" s="15" t="s">
        <v>849</v>
      </c>
    </row>
    <row r="66" customHeight="1" spans="1:10">
      <c r="A66" s="79" t="s">
        <v>850</v>
      </c>
      <c r="B66" s="79" t="s">
        <v>851</v>
      </c>
      <c r="C66" s="79" t="s">
        <v>689</v>
      </c>
      <c r="D66" s="80" t="s">
        <v>690</v>
      </c>
      <c r="E66" s="15" t="s">
        <v>852</v>
      </c>
      <c r="F66" s="80" t="s">
        <v>692</v>
      </c>
      <c r="G66" s="15" t="s">
        <v>274</v>
      </c>
      <c r="H66" s="80" t="s">
        <v>853</v>
      </c>
      <c r="I66" s="80" t="s">
        <v>694</v>
      </c>
      <c r="J66" s="15" t="s">
        <v>854</v>
      </c>
    </row>
    <row r="67" customHeight="1" spans="1:10">
      <c r="A67" s="81"/>
      <c r="B67" s="81"/>
      <c r="C67" s="81"/>
      <c r="D67" s="80" t="s">
        <v>690</v>
      </c>
      <c r="E67" s="15" t="s">
        <v>855</v>
      </c>
      <c r="F67" s="80" t="s">
        <v>703</v>
      </c>
      <c r="G67" s="15" t="s">
        <v>268</v>
      </c>
      <c r="H67" s="80" t="s">
        <v>693</v>
      </c>
      <c r="I67" s="80" t="s">
        <v>694</v>
      </c>
      <c r="J67" s="15" t="s">
        <v>856</v>
      </c>
    </row>
    <row r="68" customHeight="1" spans="1:10">
      <c r="A68" s="81"/>
      <c r="B68" s="81"/>
      <c r="C68" s="81"/>
      <c r="D68" s="80" t="s">
        <v>696</v>
      </c>
      <c r="E68" s="15" t="s">
        <v>857</v>
      </c>
      <c r="F68" s="80" t="s">
        <v>698</v>
      </c>
      <c r="G68" s="15" t="s">
        <v>262</v>
      </c>
      <c r="H68" s="80" t="s">
        <v>699</v>
      </c>
      <c r="I68" s="80" t="s">
        <v>694</v>
      </c>
      <c r="J68" s="15" t="s">
        <v>858</v>
      </c>
    </row>
    <row r="69" customHeight="1" spans="1:10">
      <c r="A69" s="81"/>
      <c r="B69" s="81"/>
      <c r="C69" s="81"/>
      <c r="D69" s="80" t="s">
        <v>701</v>
      </c>
      <c r="E69" s="15" t="s">
        <v>859</v>
      </c>
      <c r="F69" s="80" t="s">
        <v>703</v>
      </c>
      <c r="G69" s="15" t="s">
        <v>708</v>
      </c>
      <c r="H69" s="80" t="s">
        <v>705</v>
      </c>
      <c r="I69" s="80" t="s">
        <v>694</v>
      </c>
      <c r="J69" s="15" t="s">
        <v>860</v>
      </c>
    </row>
    <row r="70" customHeight="1" spans="1:10">
      <c r="A70" s="81"/>
      <c r="B70" s="81"/>
      <c r="C70" s="81"/>
      <c r="D70" s="80" t="s">
        <v>710</v>
      </c>
      <c r="E70" s="15" t="s">
        <v>861</v>
      </c>
      <c r="F70" s="80" t="s">
        <v>692</v>
      </c>
      <c r="G70" s="15" t="s">
        <v>262</v>
      </c>
      <c r="H70" s="80" t="s">
        <v>699</v>
      </c>
      <c r="I70" s="80" t="s">
        <v>694</v>
      </c>
      <c r="J70" s="15" t="s">
        <v>862</v>
      </c>
    </row>
    <row r="71" customHeight="1" spans="1:10">
      <c r="A71" s="82"/>
      <c r="B71" s="82"/>
      <c r="C71" s="82"/>
      <c r="D71" s="80" t="s">
        <v>713</v>
      </c>
      <c r="E71" s="15" t="s">
        <v>863</v>
      </c>
      <c r="F71" s="80" t="s">
        <v>703</v>
      </c>
      <c r="G71" s="15" t="s">
        <v>708</v>
      </c>
      <c r="H71" s="80" t="s">
        <v>705</v>
      </c>
      <c r="I71" s="80" t="s">
        <v>694</v>
      </c>
      <c r="J71" s="15" t="s">
        <v>864</v>
      </c>
    </row>
    <row r="72" customHeight="1" spans="1:10">
      <c r="A72" s="15" t="s">
        <v>627</v>
      </c>
      <c r="B72" s="53"/>
      <c r="C72" s="53"/>
      <c r="D72" s="53"/>
      <c r="E72" s="53"/>
      <c r="F72" s="84"/>
      <c r="G72" s="53"/>
      <c r="H72" s="84"/>
      <c r="I72" s="84"/>
      <c r="J72" s="53"/>
    </row>
    <row r="73" customHeight="1" spans="1:10">
      <c r="A73" s="15" t="s">
        <v>865</v>
      </c>
      <c r="B73" s="53"/>
      <c r="C73" s="53"/>
      <c r="D73" s="53"/>
      <c r="E73" s="53"/>
      <c r="F73" s="84"/>
      <c r="G73" s="53"/>
      <c r="H73" s="84"/>
      <c r="I73" s="84"/>
      <c r="J73" s="53"/>
    </row>
    <row r="74" customHeight="1" spans="1:10">
      <c r="A74" s="79" t="s">
        <v>866</v>
      </c>
      <c r="B74" s="79" t="s">
        <v>867</v>
      </c>
      <c r="C74" s="79" t="s">
        <v>689</v>
      </c>
      <c r="D74" s="80" t="s">
        <v>868</v>
      </c>
      <c r="E74" s="15" t="s">
        <v>869</v>
      </c>
      <c r="F74" s="80" t="s">
        <v>692</v>
      </c>
      <c r="G74" s="15" t="s">
        <v>870</v>
      </c>
      <c r="H74" s="80" t="s">
        <v>853</v>
      </c>
      <c r="I74" s="80" t="s">
        <v>694</v>
      </c>
      <c r="J74" s="15" t="s">
        <v>871</v>
      </c>
    </row>
    <row r="75" customHeight="1" spans="1:10">
      <c r="A75" s="81"/>
      <c r="B75" s="81"/>
      <c r="C75" s="81"/>
      <c r="D75" s="80" t="s">
        <v>868</v>
      </c>
      <c r="E75" s="15" t="s">
        <v>872</v>
      </c>
      <c r="F75" s="80" t="s">
        <v>692</v>
      </c>
      <c r="G75" s="15" t="s">
        <v>268</v>
      </c>
      <c r="H75" s="80" t="s">
        <v>693</v>
      </c>
      <c r="I75" s="80" t="s">
        <v>694</v>
      </c>
      <c r="J75" s="15" t="s">
        <v>873</v>
      </c>
    </row>
    <row r="76" customHeight="1" spans="1:10">
      <c r="A76" s="81"/>
      <c r="B76" s="81"/>
      <c r="C76" s="81"/>
      <c r="D76" s="80" t="s">
        <v>874</v>
      </c>
      <c r="E76" s="15" t="s">
        <v>875</v>
      </c>
      <c r="F76" s="80" t="s">
        <v>692</v>
      </c>
      <c r="G76" s="15" t="s">
        <v>876</v>
      </c>
      <c r="H76" s="80" t="s">
        <v>738</v>
      </c>
      <c r="I76" s="80" t="s">
        <v>739</v>
      </c>
      <c r="J76" s="15" t="s">
        <v>877</v>
      </c>
    </row>
    <row r="77" customHeight="1" spans="1:10">
      <c r="A77" s="81"/>
      <c r="B77" s="81"/>
      <c r="C77" s="81"/>
      <c r="D77" s="80" t="s">
        <v>878</v>
      </c>
      <c r="E77" s="15" t="s">
        <v>879</v>
      </c>
      <c r="F77" s="80" t="s">
        <v>698</v>
      </c>
      <c r="G77" s="15" t="s">
        <v>262</v>
      </c>
      <c r="H77" s="80" t="s">
        <v>699</v>
      </c>
      <c r="I77" s="80" t="s">
        <v>694</v>
      </c>
      <c r="J77" s="15" t="s">
        <v>871</v>
      </c>
    </row>
    <row r="78" customHeight="1" spans="1:10">
      <c r="A78" s="81"/>
      <c r="B78" s="81"/>
      <c r="C78" s="81"/>
      <c r="D78" s="80" t="s">
        <v>878</v>
      </c>
      <c r="E78" s="15" t="s">
        <v>880</v>
      </c>
      <c r="F78" s="80" t="s">
        <v>692</v>
      </c>
      <c r="G78" s="15" t="s">
        <v>704</v>
      </c>
      <c r="H78" s="80" t="s">
        <v>705</v>
      </c>
      <c r="I78" s="80" t="s">
        <v>694</v>
      </c>
      <c r="J78" s="15" t="s">
        <v>881</v>
      </c>
    </row>
    <row r="79" customHeight="1" spans="1:10">
      <c r="A79" s="81"/>
      <c r="B79" s="81"/>
      <c r="C79" s="81"/>
      <c r="D79" s="80" t="s">
        <v>882</v>
      </c>
      <c r="E79" s="15" t="s">
        <v>883</v>
      </c>
      <c r="F79" s="80" t="s">
        <v>692</v>
      </c>
      <c r="G79" s="15" t="s">
        <v>884</v>
      </c>
      <c r="H79" s="80" t="s">
        <v>738</v>
      </c>
      <c r="I79" s="80" t="s">
        <v>739</v>
      </c>
      <c r="J79" s="15" t="s">
        <v>885</v>
      </c>
    </row>
    <row r="80" customHeight="1" spans="1:10">
      <c r="A80" s="81"/>
      <c r="B80" s="81"/>
      <c r="C80" s="81"/>
      <c r="D80" s="80" t="s">
        <v>886</v>
      </c>
      <c r="E80" s="15" t="s">
        <v>887</v>
      </c>
      <c r="F80" s="80" t="s">
        <v>703</v>
      </c>
      <c r="G80" s="15" t="s">
        <v>708</v>
      </c>
      <c r="H80" s="80" t="s">
        <v>705</v>
      </c>
      <c r="I80" s="80" t="s">
        <v>694</v>
      </c>
      <c r="J80" s="15" t="s">
        <v>888</v>
      </c>
    </row>
    <row r="81" customHeight="1" spans="1:10">
      <c r="A81" s="82"/>
      <c r="B81" s="82"/>
      <c r="C81" s="82"/>
      <c r="D81" s="80" t="s">
        <v>889</v>
      </c>
      <c r="E81" s="15" t="s">
        <v>890</v>
      </c>
      <c r="F81" s="80" t="s">
        <v>703</v>
      </c>
      <c r="G81" s="15" t="s">
        <v>708</v>
      </c>
      <c r="H81" s="80" t="s">
        <v>705</v>
      </c>
      <c r="I81" s="80" t="s">
        <v>694</v>
      </c>
      <c r="J81" s="15" t="s">
        <v>891</v>
      </c>
    </row>
  </sheetData>
  <mergeCells count="32">
    <mergeCell ref="A2:J2"/>
    <mergeCell ref="A3:I3"/>
    <mergeCell ref="A8:A13"/>
    <mergeCell ref="A14:A22"/>
    <mergeCell ref="A23:A32"/>
    <mergeCell ref="A33:A40"/>
    <mergeCell ref="A41:A48"/>
    <mergeCell ref="A49:A55"/>
    <mergeCell ref="A56:A60"/>
    <mergeCell ref="A61:A65"/>
    <mergeCell ref="A66:A71"/>
    <mergeCell ref="A74:A81"/>
    <mergeCell ref="B8:B13"/>
    <mergeCell ref="B14:B22"/>
    <mergeCell ref="B23:B32"/>
    <mergeCell ref="B33:B40"/>
    <mergeCell ref="B41:B48"/>
    <mergeCell ref="B49:B55"/>
    <mergeCell ref="B56:B60"/>
    <mergeCell ref="B61:B65"/>
    <mergeCell ref="B66:B71"/>
    <mergeCell ref="B74:B81"/>
    <mergeCell ref="C8:C13"/>
    <mergeCell ref="C14:C22"/>
    <mergeCell ref="C23:C32"/>
    <mergeCell ref="C33:C40"/>
    <mergeCell ref="C41:C48"/>
    <mergeCell ref="C49:C55"/>
    <mergeCell ref="C56:C60"/>
    <mergeCell ref="C61:C65"/>
    <mergeCell ref="C66:C71"/>
    <mergeCell ref="C74:C81"/>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outlinePr summaryBelow="0" summaryRight="0"/>
  </sheetPr>
  <dimension ref="A1:J8"/>
  <sheetViews>
    <sheetView workbookViewId="0">
      <selection activeCell="A3" sqref="A3:I3"/>
    </sheetView>
  </sheetViews>
  <sheetFormatPr defaultColWidth="9.1047619047619" defaultRowHeight="12" customHeight="1" outlineLevelRow="7"/>
  <cols>
    <col min="1" max="1" width="29" style="40" customWidth="1"/>
    <col min="2" max="2" width="21.3333333333333" style="40" customWidth="1"/>
    <col min="3" max="5" width="17" style="40" customWidth="1"/>
    <col min="6" max="9" width="15.552380952381" style="40" customWidth="1"/>
    <col min="10" max="10" width="18.8857142857143" style="40" customWidth="1"/>
    <col min="11" max="11" width="9.1047619047619" customWidth="1"/>
  </cols>
  <sheetData>
    <row r="1" s="1" customFormat="1" customHeight="1" spans="1:10">
      <c r="A1" s="56"/>
      <c r="B1" s="56"/>
      <c r="C1" s="56"/>
      <c r="D1" s="56"/>
      <c r="E1" s="56"/>
      <c r="F1" s="56"/>
      <c r="G1" s="56"/>
      <c r="H1" s="56"/>
      <c r="I1" s="56"/>
      <c r="J1" s="31" t="s">
        <v>892</v>
      </c>
    </row>
    <row r="2" s="1" customFormat="1" ht="39.75" customHeight="1" spans="1:10">
      <c r="A2" s="2" t="s">
        <v>893</v>
      </c>
      <c r="B2" s="3"/>
      <c r="C2" s="3"/>
      <c r="D2" s="3"/>
      <c r="E2" s="3"/>
      <c r="F2" s="3"/>
      <c r="G2" s="3"/>
      <c r="H2" s="3"/>
      <c r="I2" s="3"/>
      <c r="J2" s="3"/>
    </row>
    <row r="3" s="1" customFormat="1" ht="17.25" customHeight="1" spans="1:10">
      <c r="A3" s="4" t="s">
        <v>2</v>
      </c>
      <c r="B3" s="56"/>
      <c r="C3" s="56"/>
      <c r="D3" s="56"/>
      <c r="E3" s="56"/>
      <c r="F3" s="56"/>
      <c r="G3" s="56"/>
      <c r="H3" s="56"/>
      <c r="I3" s="56"/>
      <c r="J3" s="56"/>
    </row>
    <row r="4" s="1" customFormat="1" ht="44.25" customHeight="1" spans="1:10">
      <c r="A4" s="47" t="s">
        <v>677</v>
      </c>
      <c r="B4" s="47" t="s">
        <v>678</v>
      </c>
      <c r="C4" s="47" t="s">
        <v>679</v>
      </c>
      <c r="D4" s="47" t="s">
        <v>680</v>
      </c>
      <c r="E4" s="47" t="s">
        <v>681</v>
      </c>
      <c r="F4" s="47" t="s">
        <v>682</v>
      </c>
      <c r="G4" s="47" t="s">
        <v>683</v>
      </c>
      <c r="H4" s="47" t="s">
        <v>684</v>
      </c>
      <c r="I4" s="47" t="s">
        <v>685</v>
      </c>
      <c r="J4" s="47" t="s">
        <v>686</v>
      </c>
    </row>
    <row r="5" s="1" customFormat="1" ht="13.5" customHeight="1" spans="1:10">
      <c r="A5" s="47">
        <v>1</v>
      </c>
      <c r="B5" s="47">
        <v>2</v>
      </c>
      <c r="C5" s="47">
        <v>3</v>
      </c>
      <c r="D5" s="47">
        <v>4</v>
      </c>
      <c r="E5" s="47">
        <v>5</v>
      </c>
      <c r="F5" s="47">
        <v>6</v>
      </c>
      <c r="G5" s="47">
        <v>7</v>
      </c>
      <c r="H5" s="47">
        <v>8</v>
      </c>
      <c r="I5" s="47">
        <v>9</v>
      </c>
      <c r="J5" s="47">
        <v>10</v>
      </c>
    </row>
    <row r="6" customHeight="1" spans="1:10">
      <c r="A6" s="57" t="s">
        <v>281</v>
      </c>
      <c r="B6" s="57"/>
      <c r="C6" s="57"/>
      <c r="D6" s="57"/>
      <c r="E6" s="58"/>
      <c r="F6" s="58"/>
      <c r="G6" s="58"/>
      <c r="H6" s="58"/>
      <c r="I6" s="58"/>
      <c r="J6" s="58"/>
    </row>
    <row r="7" customHeight="1" spans="1:10">
      <c r="A7" s="58" t="s">
        <v>281</v>
      </c>
      <c r="B7" s="58" t="s">
        <v>281</v>
      </c>
      <c r="C7" s="57" t="s">
        <v>281</v>
      </c>
      <c r="D7" s="57" t="s">
        <v>281</v>
      </c>
      <c r="E7" s="59" t="s">
        <v>281</v>
      </c>
      <c r="F7" s="58" t="s">
        <v>281</v>
      </c>
      <c r="G7" s="58" t="s">
        <v>281</v>
      </c>
      <c r="H7" s="58" t="s">
        <v>281</v>
      </c>
      <c r="I7" s="58" t="s">
        <v>281</v>
      </c>
      <c r="J7" s="58" t="s">
        <v>281</v>
      </c>
    </row>
    <row r="8" ht="19.05" customHeight="1" spans="1:10">
      <c r="A8" s="1" t="s">
        <v>599</v>
      </c>
      <c r="B8" s="1"/>
      <c r="C8" s="1"/>
      <c r="D8" s="1"/>
      <c r="E8" s="1"/>
      <c r="F8" s="1"/>
      <c r="G8" s="1"/>
      <c r="H8" s="1"/>
      <c r="I8" s="1"/>
      <c r="J8" s="1"/>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outlinePr summaryBelow="0" summaryRight="0"/>
  </sheetPr>
  <dimension ref="A1:P10"/>
  <sheetViews>
    <sheetView workbookViewId="0">
      <selection activeCell="C27" sqref="C27"/>
    </sheetView>
  </sheetViews>
  <sheetFormatPr defaultColWidth="8.88571428571429" defaultRowHeight="14.25" customHeight="1"/>
  <cols>
    <col min="1" max="3" width="20.6666666666667" style="1" customWidth="1"/>
    <col min="4" max="16" width="10.6666666666667" style="1" customWidth="1"/>
    <col min="17" max="17" width="8.88571428571429" customWidth="1"/>
  </cols>
  <sheetData>
    <row r="1" s="41" customFormat="1" ht="21.75" customHeight="1" spans="1:16">
      <c r="A1" s="1"/>
      <c r="B1" s="1"/>
      <c r="C1" s="1"/>
      <c r="D1" s="1"/>
      <c r="E1" s="1"/>
      <c r="F1" s="61"/>
      <c r="G1" s="61"/>
      <c r="H1" s="1"/>
      <c r="I1" s="1"/>
      <c r="J1" s="1"/>
      <c r="K1" s="1"/>
      <c r="L1" s="1"/>
      <c r="M1" s="1"/>
      <c r="N1" s="1"/>
      <c r="O1" s="1"/>
      <c r="P1" s="31" t="s">
        <v>894</v>
      </c>
    </row>
    <row r="2" s="41" customFormat="1" ht="35.25" customHeight="1" spans="1:16">
      <c r="A2" s="2" t="s">
        <v>895</v>
      </c>
      <c r="B2" s="62"/>
      <c r="C2" s="62"/>
      <c r="D2" s="62"/>
      <c r="E2" s="62"/>
      <c r="F2" s="62"/>
      <c r="G2" s="62"/>
      <c r="H2" s="62"/>
      <c r="I2" s="62"/>
      <c r="J2" s="62"/>
      <c r="K2" s="62"/>
      <c r="L2" s="62"/>
      <c r="M2" s="62"/>
      <c r="N2" s="62"/>
      <c r="O2" s="62"/>
      <c r="P2" s="62"/>
    </row>
    <row r="3" s="60" customFormat="1" ht="15.75" customHeight="1" spans="1:16">
      <c r="A3" s="63" t="s">
        <v>2</v>
      </c>
      <c r="B3" s="64"/>
      <c r="C3" s="64"/>
      <c r="D3" s="64"/>
      <c r="E3" s="64"/>
      <c r="F3" s="64"/>
      <c r="G3" s="65"/>
      <c r="H3" s="65"/>
      <c r="I3" s="65"/>
      <c r="J3" s="65"/>
      <c r="K3" s="65"/>
      <c r="L3" s="65"/>
      <c r="M3" s="65"/>
      <c r="N3" s="65"/>
      <c r="O3" s="65"/>
      <c r="P3" s="74" t="s">
        <v>454</v>
      </c>
    </row>
    <row r="4" s="41" customFormat="1" ht="19.5" customHeight="1" spans="1:16">
      <c r="A4" s="66" t="s">
        <v>896</v>
      </c>
      <c r="B4" s="66" t="s">
        <v>458</v>
      </c>
      <c r="C4" s="66" t="s">
        <v>459</v>
      </c>
      <c r="D4" s="38" t="s">
        <v>610</v>
      </c>
      <c r="E4" s="67"/>
      <c r="F4" s="68"/>
      <c r="G4" s="67"/>
      <c r="H4" s="38" t="s">
        <v>897</v>
      </c>
      <c r="I4" s="67"/>
      <c r="J4" s="67"/>
      <c r="K4" s="67"/>
      <c r="L4" s="67"/>
      <c r="M4" s="67"/>
      <c r="N4" s="67"/>
      <c r="O4" s="67"/>
      <c r="P4" s="68"/>
    </row>
    <row r="5" s="41" customFormat="1" ht="40.5" customHeight="1" spans="1:16">
      <c r="A5" s="69"/>
      <c r="B5" s="69"/>
      <c r="C5" s="69"/>
      <c r="D5" s="47" t="s">
        <v>38</v>
      </c>
      <c r="E5" s="47" t="s">
        <v>66</v>
      </c>
      <c r="F5" s="47" t="s">
        <v>898</v>
      </c>
      <c r="G5" s="70" t="s">
        <v>38</v>
      </c>
      <c r="H5" s="47" t="s">
        <v>899</v>
      </c>
      <c r="I5" s="47" t="s">
        <v>900</v>
      </c>
      <c r="J5" s="47" t="s">
        <v>901</v>
      </c>
      <c r="K5" s="47" t="s">
        <v>902</v>
      </c>
      <c r="L5" s="47" t="s">
        <v>469</v>
      </c>
      <c r="M5" s="47" t="s">
        <v>903</v>
      </c>
      <c r="N5" s="47" t="s">
        <v>904</v>
      </c>
      <c r="O5" s="47" t="s">
        <v>905</v>
      </c>
      <c r="P5" s="47" t="s">
        <v>906</v>
      </c>
    </row>
    <row r="6" s="41" customFormat="1" ht="19.5" customHeight="1" spans="1:16">
      <c r="A6" s="12">
        <v>1</v>
      </c>
      <c r="B6" s="12">
        <v>2</v>
      </c>
      <c r="C6" s="12">
        <v>3</v>
      </c>
      <c r="D6" s="12">
        <v>4</v>
      </c>
      <c r="E6" s="12">
        <v>5</v>
      </c>
      <c r="F6" s="12">
        <v>6</v>
      </c>
      <c r="G6" s="12">
        <v>7</v>
      </c>
      <c r="H6" s="12">
        <v>8</v>
      </c>
      <c r="I6" s="12">
        <v>9</v>
      </c>
      <c r="J6" s="12">
        <v>10</v>
      </c>
      <c r="K6" s="12">
        <v>11</v>
      </c>
      <c r="L6" s="12">
        <v>12</v>
      </c>
      <c r="M6" s="12">
        <v>13</v>
      </c>
      <c r="N6" s="12">
        <v>14</v>
      </c>
      <c r="O6" s="12">
        <v>15</v>
      </c>
      <c r="P6" s="12">
        <v>16</v>
      </c>
    </row>
    <row r="7" s="41" customFormat="1" ht="19.5" customHeight="1" spans="1:16">
      <c r="A7" s="57" t="s">
        <v>281</v>
      </c>
      <c r="B7" s="57"/>
      <c r="C7" s="57"/>
      <c r="D7" s="71" t="s">
        <v>281</v>
      </c>
      <c r="E7" s="71" t="s">
        <v>281</v>
      </c>
      <c r="F7" s="71" t="s">
        <v>281</v>
      </c>
      <c r="G7" s="72" t="s">
        <v>281</v>
      </c>
      <c r="H7" s="71" t="s">
        <v>281</v>
      </c>
      <c r="I7" s="71" t="s">
        <v>281</v>
      </c>
      <c r="J7" s="71"/>
      <c r="K7" s="71"/>
      <c r="L7" s="71"/>
      <c r="M7" s="71"/>
      <c r="N7" s="71"/>
      <c r="O7" s="71"/>
      <c r="P7" s="71" t="s">
        <v>281</v>
      </c>
    </row>
    <row r="8" s="41" customFormat="1" ht="18.75" customHeight="1" spans="1:16">
      <c r="A8" s="57" t="s">
        <v>281</v>
      </c>
      <c r="B8" s="57"/>
      <c r="C8" s="57"/>
      <c r="D8" s="71" t="s">
        <v>281</v>
      </c>
      <c r="E8" s="71" t="s">
        <v>281</v>
      </c>
      <c r="F8" s="71" t="s">
        <v>281</v>
      </c>
      <c r="G8" s="72" t="s">
        <v>281</v>
      </c>
      <c r="H8" s="71" t="s">
        <v>281</v>
      </c>
      <c r="I8" s="71" t="s">
        <v>281</v>
      </c>
      <c r="J8" s="71"/>
      <c r="K8" s="71"/>
      <c r="L8" s="71"/>
      <c r="M8" s="71"/>
      <c r="N8" s="71"/>
      <c r="O8" s="71"/>
      <c r="P8" s="71" t="s">
        <v>281</v>
      </c>
    </row>
    <row r="9" ht="18.75" customHeight="1" spans="1:16">
      <c r="A9" s="57"/>
      <c r="B9" s="15" t="s">
        <v>281</v>
      </c>
      <c r="C9" s="15" t="s">
        <v>281</v>
      </c>
      <c r="D9" s="50" t="s">
        <v>281</v>
      </c>
      <c r="E9" s="50" t="s">
        <v>281</v>
      </c>
      <c r="F9" s="50" t="s">
        <v>281</v>
      </c>
      <c r="G9" s="73" t="s">
        <v>281</v>
      </c>
      <c r="H9" s="50" t="s">
        <v>281</v>
      </c>
      <c r="I9" s="50" t="s">
        <v>281</v>
      </c>
      <c r="J9" s="50"/>
      <c r="K9" s="50"/>
      <c r="L9" s="50"/>
      <c r="M9" s="50"/>
      <c r="N9" s="50"/>
      <c r="O9" s="50"/>
      <c r="P9" s="50" t="s">
        <v>281</v>
      </c>
    </row>
    <row r="10" customHeight="1" spans="1:1">
      <c r="A10" s="1" t="s">
        <v>907</v>
      </c>
    </row>
  </sheetData>
  <mergeCells count="7">
    <mergeCell ref="A2:P2"/>
    <mergeCell ref="A3:I3"/>
    <mergeCell ref="D4:F4"/>
    <mergeCell ref="H4:P4"/>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outlinePr summaryBelow="0" summaryRight="0"/>
  </sheetPr>
  <dimension ref="A1:J8"/>
  <sheetViews>
    <sheetView workbookViewId="0">
      <selection activeCell="A8" sqref="A8"/>
    </sheetView>
  </sheetViews>
  <sheetFormatPr defaultColWidth="9.1047619047619" defaultRowHeight="12" customHeight="1" outlineLevelRow="7"/>
  <cols>
    <col min="1" max="1" width="29" style="40" customWidth="1"/>
    <col min="2" max="2" width="21.3333333333333" style="40" customWidth="1"/>
    <col min="3" max="5" width="17" style="40" customWidth="1"/>
    <col min="6" max="9" width="15.552380952381" style="40" customWidth="1"/>
    <col min="10" max="10" width="18.8857142857143" style="40" customWidth="1"/>
    <col min="11" max="11" width="9.1047619047619" customWidth="1"/>
  </cols>
  <sheetData>
    <row r="1" s="1" customFormat="1" customHeight="1" spans="1:10">
      <c r="A1" s="56"/>
      <c r="B1" s="56"/>
      <c r="C1" s="56"/>
      <c r="D1" s="56"/>
      <c r="E1" s="56"/>
      <c r="F1" s="56"/>
      <c r="G1" s="56"/>
      <c r="H1" s="56"/>
      <c r="I1" s="56"/>
      <c r="J1" s="31" t="s">
        <v>908</v>
      </c>
    </row>
    <row r="2" s="1" customFormat="1" ht="37.5" customHeight="1" spans="1:10">
      <c r="A2" s="2" t="s">
        <v>909</v>
      </c>
      <c r="B2" s="3"/>
      <c r="C2" s="3"/>
      <c r="D2" s="3"/>
      <c r="E2" s="3"/>
      <c r="F2" s="3"/>
      <c r="G2" s="3"/>
      <c r="H2" s="3"/>
      <c r="I2" s="3"/>
      <c r="J2" s="3"/>
    </row>
    <row r="3" s="1" customFormat="1" ht="15.75" customHeight="1" spans="1:10">
      <c r="A3" s="4" t="s">
        <v>2</v>
      </c>
      <c r="B3" s="56"/>
      <c r="C3" s="56"/>
      <c r="D3" s="56"/>
      <c r="E3" s="56"/>
      <c r="F3" s="56"/>
      <c r="G3" s="56"/>
      <c r="H3" s="56"/>
      <c r="I3" s="56"/>
      <c r="J3" s="56"/>
    </row>
    <row r="4" s="1" customFormat="1" ht="44.25" customHeight="1" spans="1:10">
      <c r="A4" s="47" t="s">
        <v>677</v>
      </c>
      <c r="B4" s="47" t="s">
        <v>678</v>
      </c>
      <c r="C4" s="47" t="s">
        <v>679</v>
      </c>
      <c r="D4" s="47" t="s">
        <v>680</v>
      </c>
      <c r="E4" s="47" t="s">
        <v>681</v>
      </c>
      <c r="F4" s="47" t="s">
        <v>682</v>
      </c>
      <c r="G4" s="47" t="s">
        <v>683</v>
      </c>
      <c r="H4" s="47" t="s">
        <v>684</v>
      </c>
      <c r="I4" s="47" t="s">
        <v>685</v>
      </c>
      <c r="J4" s="47" t="s">
        <v>686</v>
      </c>
    </row>
    <row r="5" s="1" customFormat="1" ht="13.5" customHeight="1" spans="1:10">
      <c r="A5" s="47">
        <v>1</v>
      </c>
      <c r="B5" s="47">
        <v>2</v>
      </c>
      <c r="C5" s="47">
        <v>3</v>
      </c>
      <c r="D5" s="47">
        <v>4</v>
      </c>
      <c r="E5" s="47">
        <v>5</v>
      </c>
      <c r="F5" s="47">
        <v>6</v>
      </c>
      <c r="G5" s="47">
        <v>7</v>
      </c>
      <c r="H5" s="47">
        <v>8</v>
      </c>
      <c r="I5" s="47">
        <v>9</v>
      </c>
      <c r="J5" s="47">
        <v>10</v>
      </c>
    </row>
    <row r="6" ht="15" customHeight="1" spans="1:10">
      <c r="A6" s="57" t="s">
        <v>281</v>
      </c>
      <c r="B6" s="57"/>
      <c r="C6" s="57"/>
      <c r="D6" s="57"/>
      <c r="E6" s="58"/>
      <c r="F6" s="58"/>
      <c r="G6" s="58"/>
      <c r="H6" s="58"/>
      <c r="I6" s="58"/>
      <c r="J6" s="58"/>
    </row>
    <row r="7" ht="15" customHeight="1" spans="1:10">
      <c r="A7" s="58" t="s">
        <v>281</v>
      </c>
      <c r="B7" s="58" t="s">
        <v>281</v>
      </c>
      <c r="C7" s="57" t="s">
        <v>281</v>
      </c>
      <c r="D7" s="57" t="s">
        <v>281</v>
      </c>
      <c r="E7" s="59" t="s">
        <v>281</v>
      </c>
      <c r="F7" s="58" t="s">
        <v>281</v>
      </c>
      <c r="G7" s="58" t="s">
        <v>281</v>
      </c>
      <c r="H7" s="58" t="s">
        <v>281</v>
      </c>
      <c r="I7" s="58" t="s">
        <v>281</v>
      </c>
      <c r="J7" s="58" t="s">
        <v>281</v>
      </c>
    </row>
    <row r="8" customHeight="1" spans="1:1">
      <c r="A8" s="40" t="s">
        <v>599</v>
      </c>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outlinePr summaryBelow="0" summaryRight="0"/>
  </sheetPr>
  <dimension ref="A1:H36"/>
  <sheetViews>
    <sheetView workbookViewId="0">
      <selection activeCell="A3" sqref="A3:C3"/>
    </sheetView>
  </sheetViews>
  <sheetFormatPr defaultColWidth="9.1047619047619" defaultRowHeight="12" customHeight="1" outlineLevelCol="7"/>
  <cols>
    <col min="1" max="1" width="29" style="40" customWidth="1"/>
    <col min="2" max="2" width="18.6666666666667" style="40" customWidth="1"/>
    <col min="3" max="3" width="24.8857142857143" style="40" customWidth="1"/>
    <col min="4" max="4" width="23.552380952381" style="40" customWidth="1"/>
    <col min="5" max="5" width="17.8857142857143" style="40" customWidth="1"/>
    <col min="6" max="6" width="23.552380952381" style="40" customWidth="1"/>
    <col min="7" max="7" width="25.1047619047619" style="40" customWidth="1"/>
    <col min="8" max="8" width="18.8857142857143" style="40" customWidth="1"/>
    <col min="9" max="9" width="9.1047619047619" style="41" customWidth="1"/>
    <col min="10" max="16384" width="9.1047619047619" style="41"/>
  </cols>
  <sheetData>
    <row r="1" ht="14.25" customHeight="1" spans="8:8">
      <c r="H1" s="31" t="s">
        <v>910</v>
      </c>
    </row>
    <row r="2" ht="28.5" customHeight="1" spans="1:8">
      <c r="A2" s="42" t="s">
        <v>911</v>
      </c>
      <c r="B2" s="43"/>
      <c r="C2" s="43"/>
      <c r="D2" s="43"/>
      <c r="E2" s="43"/>
      <c r="F2" s="43"/>
      <c r="G2" s="43"/>
      <c r="H2" s="43"/>
    </row>
    <row r="3" ht="13.5" customHeight="1" spans="1:3">
      <c r="A3" s="4" t="s">
        <v>2</v>
      </c>
      <c r="B3" s="44"/>
      <c r="C3" s="45"/>
    </row>
    <row r="4" ht="18" customHeight="1" spans="1:8">
      <c r="A4" s="6" t="s">
        <v>455</v>
      </c>
      <c r="B4" s="6" t="s">
        <v>912</v>
      </c>
      <c r="C4" s="6" t="s">
        <v>913</v>
      </c>
      <c r="D4" s="6" t="s">
        <v>914</v>
      </c>
      <c r="E4" s="6" t="s">
        <v>915</v>
      </c>
      <c r="F4" s="46" t="s">
        <v>916</v>
      </c>
      <c r="G4" s="8"/>
      <c r="H4" s="9"/>
    </row>
    <row r="5" ht="18" customHeight="1" spans="1:8">
      <c r="A5" s="11"/>
      <c r="B5" s="11"/>
      <c r="C5" s="11"/>
      <c r="D5" s="11"/>
      <c r="E5" s="11"/>
      <c r="F5" s="47" t="s">
        <v>917</v>
      </c>
      <c r="G5" s="47" t="s">
        <v>918</v>
      </c>
      <c r="H5" s="47" t="s">
        <v>919</v>
      </c>
    </row>
    <row r="6" ht="21" customHeight="1" spans="1:8">
      <c r="A6" s="47">
        <v>1</v>
      </c>
      <c r="B6" s="47">
        <v>2</v>
      </c>
      <c r="C6" s="47">
        <v>3</v>
      </c>
      <c r="D6" s="47">
        <v>4</v>
      </c>
      <c r="E6" s="47">
        <v>5</v>
      </c>
      <c r="F6" s="47">
        <v>6</v>
      </c>
      <c r="G6" s="47">
        <v>7</v>
      </c>
      <c r="H6" s="47">
        <v>8</v>
      </c>
    </row>
    <row r="7" ht="21" customHeight="1" spans="1:8">
      <c r="A7" s="48" t="s">
        <v>469</v>
      </c>
      <c r="B7" s="48"/>
      <c r="C7" s="48"/>
      <c r="D7" s="48"/>
      <c r="E7" s="48"/>
      <c r="F7" s="49" t="s">
        <v>920</v>
      </c>
      <c r="G7" s="50"/>
      <c r="H7" s="51">
        <v>129348</v>
      </c>
    </row>
    <row r="8" ht="21" customHeight="1" spans="1:8">
      <c r="A8" s="48" t="s">
        <v>564</v>
      </c>
      <c r="B8" s="52" t="s">
        <v>281</v>
      </c>
      <c r="C8" s="52" t="s">
        <v>281</v>
      </c>
      <c r="D8" s="52" t="s">
        <v>281</v>
      </c>
      <c r="E8" s="52" t="s">
        <v>281</v>
      </c>
      <c r="F8" s="49" t="s">
        <v>723</v>
      </c>
      <c r="G8" s="50" t="s">
        <v>281</v>
      </c>
      <c r="H8" s="51">
        <v>78408</v>
      </c>
    </row>
    <row r="9" ht="21" customHeight="1" spans="1:8">
      <c r="A9" s="53"/>
      <c r="B9" s="52" t="s">
        <v>921</v>
      </c>
      <c r="C9" s="52" t="s">
        <v>922</v>
      </c>
      <c r="D9" s="52" t="s">
        <v>923</v>
      </c>
      <c r="E9" s="52" t="s">
        <v>619</v>
      </c>
      <c r="F9" s="49" t="s">
        <v>267</v>
      </c>
      <c r="G9" s="51">
        <v>6000</v>
      </c>
      <c r="H9" s="51">
        <v>36000</v>
      </c>
    </row>
    <row r="10" ht="21" customHeight="1" spans="1:8">
      <c r="A10" s="53"/>
      <c r="B10" s="52" t="s">
        <v>921</v>
      </c>
      <c r="C10" s="52" t="s">
        <v>922</v>
      </c>
      <c r="D10" s="52" t="s">
        <v>923</v>
      </c>
      <c r="E10" s="52" t="s">
        <v>619</v>
      </c>
      <c r="F10" s="49" t="s">
        <v>262</v>
      </c>
      <c r="G10" s="51">
        <v>5860</v>
      </c>
      <c r="H10" s="51">
        <v>5860</v>
      </c>
    </row>
    <row r="11" ht="21" customHeight="1" spans="1:8">
      <c r="A11" s="53"/>
      <c r="B11" s="52" t="s">
        <v>921</v>
      </c>
      <c r="C11" s="52" t="s">
        <v>922</v>
      </c>
      <c r="D11" s="52" t="s">
        <v>923</v>
      </c>
      <c r="E11" s="52" t="s">
        <v>619</v>
      </c>
      <c r="F11" s="49" t="s">
        <v>263</v>
      </c>
      <c r="G11" s="51">
        <v>5999</v>
      </c>
      <c r="H11" s="51">
        <v>11998</v>
      </c>
    </row>
    <row r="12" ht="21" customHeight="1" spans="1:8">
      <c r="A12" s="53"/>
      <c r="B12" s="52" t="s">
        <v>921</v>
      </c>
      <c r="C12" s="52" t="s">
        <v>924</v>
      </c>
      <c r="D12" s="52" t="s">
        <v>637</v>
      </c>
      <c r="E12" s="52" t="s">
        <v>619</v>
      </c>
      <c r="F12" s="49" t="s">
        <v>263</v>
      </c>
      <c r="G12" s="51">
        <v>5000</v>
      </c>
      <c r="H12" s="51">
        <v>10000</v>
      </c>
    </row>
    <row r="13" ht="21" customHeight="1" spans="1:8">
      <c r="A13" s="53"/>
      <c r="B13" s="52" t="s">
        <v>921</v>
      </c>
      <c r="C13" s="52" t="s">
        <v>925</v>
      </c>
      <c r="D13" s="52" t="s">
        <v>926</v>
      </c>
      <c r="E13" s="52" t="s">
        <v>619</v>
      </c>
      <c r="F13" s="49" t="s">
        <v>262</v>
      </c>
      <c r="G13" s="51">
        <v>2300</v>
      </c>
      <c r="H13" s="51">
        <v>2300</v>
      </c>
    </row>
    <row r="14" ht="21" customHeight="1" spans="1:8">
      <c r="A14" s="53"/>
      <c r="B14" s="52" t="s">
        <v>921</v>
      </c>
      <c r="C14" s="52" t="s">
        <v>925</v>
      </c>
      <c r="D14" s="52" t="s">
        <v>620</v>
      </c>
      <c r="E14" s="52" t="s">
        <v>619</v>
      </c>
      <c r="F14" s="49" t="s">
        <v>263</v>
      </c>
      <c r="G14" s="51">
        <v>1400</v>
      </c>
      <c r="H14" s="51">
        <v>2800</v>
      </c>
    </row>
    <row r="15" ht="21" customHeight="1" spans="1:8">
      <c r="A15" s="53"/>
      <c r="B15" s="52" t="s">
        <v>927</v>
      </c>
      <c r="C15" s="52" t="s">
        <v>928</v>
      </c>
      <c r="D15" s="52" t="s">
        <v>929</v>
      </c>
      <c r="E15" s="52" t="s">
        <v>619</v>
      </c>
      <c r="F15" s="49" t="s">
        <v>262</v>
      </c>
      <c r="G15" s="51">
        <v>4000</v>
      </c>
      <c r="H15" s="51">
        <v>4000</v>
      </c>
    </row>
    <row r="16" ht="21" customHeight="1" spans="1:8">
      <c r="A16" s="53"/>
      <c r="B16" s="52" t="s">
        <v>927</v>
      </c>
      <c r="C16" s="52" t="s">
        <v>928</v>
      </c>
      <c r="D16" s="52" t="s">
        <v>648</v>
      </c>
      <c r="E16" s="52" t="s">
        <v>619</v>
      </c>
      <c r="F16" s="49" t="s">
        <v>265</v>
      </c>
      <c r="G16" s="51">
        <v>650</v>
      </c>
      <c r="H16" s="51">
        <v>2600</v>
      </c>
    </row>
    <row r="17" ht="21" customHeight="1" spans="1:8">
      <c r="A17" s="53"/>
      <c r="B17" s="52" t="s">
        <v>927</v>
      </c>
      <c r="C17" s="52" t="s">
        <v>928</v>
      </c>
      <c r="D17" s="52" t="s">
        <v>648</v>
      </c>
      <c r="E17" s="52" t="s">
        <v>619</v>
      </c>
      <c r="F17" s="49" t="s">
        <v>262</v>
      </c>
      <c r="G17" s="51">
        <v>2000</v>
      </c>
      <c r="H17" s="51">
        <v>2000</v>
      </c>
    </row>
    <row r="18" ht="21" customHeight="1" spans="1:8">
      <c r="A18" s="53"/>
      <c r="B18" s="52" t="s">
        <v>927</v>
      </c>
      <c r="C18" s="52" t="s">
        <v>930</v>
      </c>
      <c r="D18" s="52" t="s">
        <v>931</v>
      </c>
      <c r="E18" s="52" t="s">
        <v>619</v>
      </c>
      <c r="F18" s="49" t="s">
        <v>262</v>
      </c>
      <c r="G18" s="51">
        <v>850</v>
      </c>
      <c r="H18" s="51">
        <v>850</v>
      </c>
    </row>
    <row r="19" ht="21" customHeight="1" spans="1:8">
      <c r="A19" s="48" t="s">
        <v>622</v>
      </c>
      <c r="B19" s="53"/>
      <c r="C19" s="53"/>
      <c r="D19" s="53"/>
      <c r="E19" s="53"/>
      <c r="F19" s="49" t="s">
        <v>932</v>
      </c>
      <c r="G19" s="53"/>
      <c r="H19" s="51">
        <v>1500</v>
      </c>
    </row>
    <row r="20" ht="21" customHeight="1" spans="1:8">
      <c r="A20" s="53"/>
      <c r="B20" s="52" t="s">
        <v>927</v>
      </c>
      <c r="C20" s="52" t="s">
        <v>933</v>
      </c>
      <c r="D20" s="52" t="s">
        <v>624</v>
      </c>
      <c r="E20" s="52" t="s">
        <v>619</v>
      </c>
      <c r="F20" s="49" t="s">
        <v>932</v>
      </c>
      <c r="G20" s="51">
        <v>3</v>
      </c>
      <c r="H20" s="51">
        <v>1500</v>
      </c>
    </row>
    <row r="21" ht="21" customHeight="1" spans="1:8">
      <c r="A21" s="48" t="s">
        <v>636</v>
      </c>
      <c r="B21" s="53"/>
      <c r="C21" s="53"/>
      <c r="D21" s="53"/>
      <c r="E21" s="53"/>
      <c r="F21" s="49" t="s">
        <v>262</v>
      </c>
      <c r="G21" s="53"/>
      <c r="H21" s="51">
        <v>7000</v>
      </c>
    </row>
    <row r="22" ht="21" customHeight="1" spans="1:8">
      <c r="A22" s="53"/>
      <c r="B22" s="52" t="s">
        <v>921</v>
      </c>
      <c r="C22" s="52" t="s">
        <v>924</v>
      </c>
      <c r="D22" s="52" t="s">
        <v>637</v>
      </c>
      <c r="E22" s="52" t="s">
        <v>619</v>
      </c>
      <c r="F22" s="49" t="s">
        <v>262</v>
      </c>
      <c r="G22" s="51">
        <v>7000</v>
      </c>
      <c r="H22" s="51">
        <v>7000</v>
      </c>
    </row>
    <row r="23" ht="21" customHeight="1" spans="1:8">
      <c r="A23" s="48" t="s">
        <v>587</v>
      </c>
      <c r="B23" s="53"/>
      <c r="C23" s="53"/>
      <c r="D23" s="53"/>
      <c r="E23" s="53"/>
      <c r="F23" s="49" t="s">
        <v>278</v>
      </c>
      <c r="G23" s="53"/>
      <c r="H23" s="51">
        <v>26040</v>
      </c>
    </row>
    <row r="24" ht="21" customHeight="1" spans="1:8">
      <c r="A24" s="53"/>
      <c r="B24" s="52" t="s">
        <v>921</v>
      </c>
      <c r="C24" s="52" t="s">
        <v>934</v>
      </c>
      <c r="D24" s="52" t="s">
        <v>620</v>
      </c>
      <c r="E24" s="52" t="s">
        <v>619</v>
      </c>
      <c r="F24" s="49" t="s">
        <v>262</v>
      </c>
      <c r="G24" s="51">
        <v>2300</v>
      </c>
      <c r="H24" s="51">
        <v>2300</v>
      </c>
    </row>
    <row r="25" ht="21" customHeight="1" spans="1:8">
      <c r="A25" s="53"/>
      <c r="B25" s="52" t="s">
        <v>921</v>
      </c>
      <c r="C25" s="52" t="s">
        <v>935</v>
      </c>
      <c r="D25" s="52" t="s">
        <v>650</v>
      </c>
      <c r="E25" s="52" t="s">
        <v>619</v>
      </c>
      <c r="F25" s="49" t="s">
        <v>262</v>
      </c>
      <c r="G25" s="51">
        <v>8700</v>
      </c>
      <c r="H25" s="51">
        <v>8700</v>
      </c>
    </row>
    <row r="26" ht="21" customHeight="1" spans="1:8">
      <c r="A26" s="53"/>
      <c r="B26" s="52" t="s">
        <v>936</v>
      </c>
      <c r="C26" s="52" t="s">
        <v>937</v>
      </c>
      <c r="D26" s="52" t="s">
        <v>652</v>
      </c>
      <c r="E26" s="52" t="s">
        <v>619</v>
      </c>
      <c r="F26" s="49" t="s">
        <v>263</v>
      </c>
      <c r="G26" s="51">
        <v>2900</v>
      </c>
      <c r="H26" s="51">
        <v>5800</v>
      </c>
    </row>
    <row r="27" ht="21" customHeight="1" spans="1:8">
      <c r="A27" s="53"/>
      <c r="B27" s="52" t="s">
        <v>936</v>
      </c>
      <c r="C27" s="52" t="s">
        <v>937</v>
      </c>
      <c r="D27" s="52" t="s">
        <v>938</v>
      </c>
      <c r="E27" s="52" t="s">
        <v>619</v>
      </c>
      <c r="F27" s="49" t="s">
        <v>263</v>
      </c>
      <c r="G27" s="51">
        <v>800</v>
      </c>
      <c r="H27" s="51">
        <v>1600</v>
      </c>
    </row>
    <row r="28" ht="21" customHeight="1" spans="1:8">
      <c r="A28" s="53"/>
      <c r="B28" s="52" t="s">
        <v>927</v>
      </c>
      <c r="C28" s="52" t="s">
        <v>928</v>
      </c>
      <c r="D28" s="52" t="s">
        <v>648</v>
      </c>
      <c r="E28" s="52" t="s">
        <v>619</v>
      </c>
      <c r="F28" s="49" t="s">
        <v>262</v>
      </c>
      <c r="G28" s="51">
        <v>650</v>
      </c>
      <c r="H28" s="51">
        <v>650</v>
      </c>
    </row>
    <row r="29" ht="21" customHeight="1" spans="1:8">
      <c r="A29" s="53"/>
      <c r="B29" s="52" t="s">
        <v>927</v>
      </c>
      <c r="C29" s="52" t="s">
        <v>928</v>
      </c>
      <c r="D29" s="52" t="s">
        <v>644</v>
      </c>
      <c r="E29" s="52" t="s">
        <v>619</v>
      </c>
      <c r="F29" s="49" t="s">
        <v>262</v>
      </c>
      <c r="G29" s="51">
        <v>280</v>
      </c>
      <c r="H29" s="51">
        <v>280</v>
      </c>
    </row>
    <row r="30" ht="21" customHeight="1" spans="1:8">
      <c r="A30" s="53"/>
      <c r="B30" s="52" t="s">
        <v>927</v>
      </c>
      <c r="C30" s="52" t="s">
        <v>939</v>
      </c>
      <c r="D30" s="52" t="s">
        <v>646</v>
      </c>
      <c r="E30" s="52" t="s">
        <v>619</v>
      </c>
      <c r="F30" s="49" t="s">
        <v>263</v>
      </c>
      <c r="G30" s="51">
        <v>380</v>
      </c>
      <c r="H30" s="51">
        <v>760</v>
      </c>
    </row>
    <row r="31" ht="21" customHeight="1" spans="1:8">
      <c r="A31" s="53"/>
      <c r="B31" s="52" t="s">
        <v>927</v>
      </c>
      <c r="C31" s="52" t="s">
        <v>930</v>
      </c>
      <c r="D31" s="52" t="s">
        <v>642</v>
      </c>
      <c r="E31" s="52" t="s">
        <v>619</v>
      </c>
      <c r="F31" s="49" t="s">
        <v>268</v>
      </c>
      <c r="G31" s="51">
        <v>850</v>
      </c>
      <c r="H31" s="51">
        <v>5950</v>
      </c>
    </row>
    <row r="32" ht="21" customHeight="1" spans="1:8">
      <c r="A32" s="48" t="s">
        <v>627</v>
      </c>
      <c r="B32" s="53"/>
      <c r="C32" s="53"/>
      <c r="D32" s="53"/>
      <c r="E32" s="53"/>
      <c r="F32" s="49" t="s">
        <v>264</v>
      </c>
      <c r="G32" s="53"/>
      <c r="H32" s="51">
        <v>16400</v>
      </c>
    </row>
    <row r="33" ht="21" customHeight="1" spans="1:8">
      <c r="A33" s="48" t="s">
        <v>628</v>
      </c>
      <c r="B33" s="53"/>
      <c r="C33" s="53"/>
      <c r="D33" s="53"/>
      <c r="E33" s="53"/>
      <c r="F33" s="49" t="s">
        <v>264</v>
      </c>
      <c r="G33" s="53"/>
      <c r="H33" s="51">
        <v>16400</v>
      </c>
    </row>
    <row r="34" ht="21" customHeight="1" spans="1:8">
      <c r="A34" s="53"/>
      <c r="B34" s="52" t="s">
        <v>921</v>
      </c>
      <c r="C34" s="52" t="s">
        <v>922</v>
      </c>
      <c r="D34" s="52" t="s">
        <v>940</v>
      </c>
      <c r="E34" s="52" t="s">
        <v>749</v>
      </c>
      <c r="F34" s="49" t="s">
        <v>263</v>
      </c>
      <c r="G34" s="51">
        <v>7000</v>
      </c>
      <c r="H34" s="51">
        <v>14000</v>
      </c>
    </row>
    <row r="35" ht="21" customHeight="1" spans="1:8">
      <c r="A35" s="53"/>
      <c r="B35" s="52" t="s">
        <v>921</v>
      </c>
      <c r="C35" s="52" t="s">
        <v>925</v>
      </c>
      <c r="D35" s="52" t="s">
        <v>941</v>
      </c>
      <c r="E35" s="52" t="s">
        <v>619</v>
      </c>
      <c r="F35" s="49" t="s">
        <v>262</v>
      </c>
      <c r="G35" s="51">
        <v>2400</v>
      </c>
      <c r="H35" s="51">
        <v>2400</v>
      </c>
    </row>
    <row r="36" ht="24" customHeight="1" spans="1:8">
      <c r="A36" s="54" t="s">
        <v>38</v>
      </c>
      <c r="B36" s="55"/>
      <c r="C36" s="55"/>
      <c r="D36" s="55"/>
      <c r="E36" s="55"/>
      <c r="F36" s="49" t="s">
        <v>920</v>
      </c>
      <c r="G36" s="50"/>
      <c r="H36" s="51">
        <v>129348</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outlinePr summaryBelow="0" summaryRight="0"/>
  </sheetPr>
  <dimension ref="A1:AC21"/>
  <sheetViews>
    <sheetView zoomScale="98" zoomScaleNormal="98" workbookViewId="0">
      <selection activeCell="B32" sqref="B32"/>
    </sheetView>
  </sheetViews>
  <sheetFormatPr defaultColWidth="9.1047619047619" defaultRowHeight="14.25" customHeight="1"/>
  <cols>
    <col min="1" max="1" width="35.2190476190476" style="1" customWidth="1"/>
    <col min="2" max="2" width="10.3333333333333" style="1" customWidth="1"/>
    <col min="3" max="3" width="9.33333333333333" style="1" customWidth="1"/>
    <col min="4" max="4" width="8.66666666666667" style="1" customWidth="1"/>
    <col min="5" max="6" width="8.88571428571429" style="1" customWidth="1"/>
    <col min="7" max="7" width="9.55238095238095" style="1" customWidth="1"/>
    <col min="8" max="8" width="10.552380952381" style="1" customWidth="1"/>
    <col min="9" max="9" width="12.6666666666667" style="1" customWidth="1"/>
    <col min="10" max="10" width="10.1047619047619" style="1" customWidth="1"/>
    <col min="11" max="11" width="6.66666666666667" style="1" customWidth="1"/>
    <col min="12" max="12" width="13" style="1" customWidth="1"/>
    <col min="13" max="28" width="9.1047619047619" style="1" customWidth="1"/>
    <col min="29" max="29" width="9.1047619047619" customWidth="1"/>
  </cols>
  <sheetData>
    <row r="1" s="1" customFormat="1" ht="12" customHeight="1" spans="28:29">
      <c r="AB1" s="31" t="s">
        <v>942</v>
      </c>
      <c r="AC1" s="32"/>
    </row>
    <row r="2" s="1" customFormat="1" ht="31.5" customHeight="1" spans="1:29">
      <c r="A2" s="2" t="s">
        <v>943</v>
      </c>
      <c r="B2" s="3"/>
      <c r="C2" s="3"/>
      <c r="D2" s="3"/>
      <c r="E2" s="3"/>
      <c r="F2" s="3"/>
      <c r="G2" s="3"/>
      <c r="H2" s="3"/>
      <c r="I2" s="3"/>
      <c r="J2" s="3"/>
      <c r="K2" s="3"/>
      <c r="L2" s="3"/>
      <c r="M2" s="3"/>
      <c r="N2" s="3"/>
      <c r="O2" s="3"/>
      <c r="P2" s="3"/>
      <c r="Q2" s="3"/>
      <c r="R2" s="3"/>
      <c r="S2" s="3"/>
      <c r="T2" s="3"/>
      <c r="U2" s="3"/>
      <c r="V2" s="3"/>
      <c r="W2" s="3"/>
      <c r="X2" s="3"/>
      <c r="Y2" s="3"/>
      <c r="Z2" s="3"/>
      <c r="AA2" s="3"/>
      <c r="AB2" s="3"/>
      <c r="AC2" s="33"/>
    </row>
    <row r="3" s="1" customFormat="1" ht="15.75" customHeight="1" spans="1:29">
      <c r="A3" s="4" t="s">
        <v>2</v>
      </c>
      <c r="B3" s="5"/>
      <c r="C3" s="5"/>
      <c r="D3" s="5"/>
      <c r="E3" s="5"/>
      <c r="F3" s="5"/>
      <c r="G3" s="5"/>
      <c r="H3" s="5"/>
      <c r="I3" s="5"/>
      <c r="J3" s="5"/>
      <c r="K3" s="5"/>
      <c r="L3" s="5"/>
      <c r="Z3" s="34"/>
      <c r="AB3" s="35" t="s">
        <v>944</v>
      </c>
      <c r="AC3" s="36" t="s">
        <v>944</v>
      </c>
    </row>
    <row r="4" s="1" customFormat="1" ht="20.25" customHeight="1" spans="1:29">
      <c r="A4" s="6" t="s">
        <v>455</v>
      </c>
      <c r="B4" s="6" t="s">
        <v>945</v>
      </c>
      <c r="C4" s="6" t="s">
        <v>946</v>
      </c>
      <c r="D4" s="7" t="s">
        <v>947</v>
      </c>
      <c r="E4" s="8"/>
      <c r="F4" s="9"/>
      <c r="G4" s="7" t="s">
        <v>948</v>
      </c>
      <c r="H4" s="8"/>
      <c r="I4" s="9"/>
      <c r="J4" s="16" t="s">
        <v>949</v>
      </c>
      <c r="K4" s="17"/>
      <c r="L4" s="18"/>
      <c r="M4" s="19" t="s">
        <v>950</v>
      </c>
      <c r="N4" s="20"/>
      <c r="O4" s="20"/>
      <c r="P4" s="20"/>
      <c r="Q4" s="20"/>
      <c r="R4" s="28"/>
      <c r="S4" s="28"/>
      <c r="T4" s="28"/>
      <c r="U4" s="28"/>
      <c r="V4" s="28"/>
      <c r="W4" s="28"/>
      <c r="X4" s="28"/>
      <c r="Y4" s="28"/>
      <c r="Z4" s="24"/>
      <c r="AA4" s="16" t="s">
        <v>951</v>
      </c>
      <c r="AB4" s="18"/>
      <c r="AC4" s="18" t="s">
        <v>952</v>
      </c>
    </row>
    <row r="5" s="1" customFormat="1" ht="12" customHeight="1" spans="1:29">
      <c r="A5" s="10"/>
      <c r="B5" s="10"/>
      <c r="C5" s="10"/>
      <c r="D5" s="6" t="s">
        <v>40</v>
      </c>
      <c r="E5" s="6" t="s">
        <v>953</v>
      </c>
      <c r="F5" s="6" t="s">
        <v>954</v>
      </c>
      <c r="G5" s="6" t="s">
        <v>955</v>
      </c>
      <c r="H5" s="6" t="s">
        <v>956</v>
      </c>
      <c r="I5" s="6" t="s">
        <v>957</v>
      </c>
      <c r="J5" s="21"/>
      <c r="K5" s="22"/>
      <c r="L5" s="23"/>
      <c r="M5" s="19" t="s">
        <v>958</v>
      </c>
      <c r="N5" s="20"/>
      <c r="O5" s="24"/>
      <c r="P5" s="25" t="s">
        <v>959</v>
      </c>
      <c r="Q5" s="25" t="s">
        <v>960</v>
      </c>
      <c r="R5" s="25" t="s">
        <v>961</v>
      </c>
      <c r="S5" s="25" t="s">
        <v>962</v>
      </c>
      <c r="T5" s="25" t="s">
        <v>963</v>
      </c>
      <c r="U5" s="25" t="s">
        <v>964</v>
      </c>
      <c r="V5" s="25" t="s">
        <v>965</v>
      </c>
      <c r="W5" s="25" t="s">
        <v>966</v>
      </c>
      <c r="X5" s="25" t="s">
        <v>967</v>
      </c>
      <c r="Y5" s="25" t="s">
        <v>968</v>
      </c>
      <c r="Z5" s="25" t="s">
        <v>969</v>
      </c>
      <c r="AA5" s="21"/>
      <c r="AB5" s="23"/>
      <c r="AC5" s="37"/>
    </row>
    <row r="6" s="1" customFormat="1" ht="23.25" customHeight="1" spans="1:29">
      <c r="A6" s="10"/>
      <c r="B6" s="10"/>
      <c r="C6" s="10"/>
      <c r="D6" s="10"/>
      <c r="E6" s="10"/>
      <c r="F6" s="10"/>
      <c r="G6" s="10"/>
      <c r="H6" s="10"/>
      <c r="I6" s="10"/>
      <c r="J6" s="6" t="s">
        <v>38</v>
      </c>
      <c r="K6" s="6" t="s">
        <v>970</v>
      </c>
      <c r="L6" s="6" t="s">
        <v>971</v>
      </c>
      <c r="M6" s="25" t="s">
        <v>40</v>
      </c>
      <c r="N6" s="25" t="s">
        <v>972</v>
      </c>
      <c r="O6" s="25" t="s">
        <v>973</v>
      </c>
      <c r="P6" s="26"/>
      <c r="Q6" s="26"/>
      <c r="R6" s="29"/>
      <c r="S6" s="29"/>
      <c r="T6" s="29"/>
      <c r="U6" s="29"/>
      <c r="V6" s="29"/>
      <c r="W6" s="29"/>
      <c r="X6" s="29"/>
      <c r="Y6" s="29"/>
      <c r="Z6" s="26"/>
      <c r="AA6" s="6" t="s">
        <v>974</v>
      </c>
      <c r="AB6" s="6" t="s">
        <v>975</v>
      </c>
      <c r="AC6" s="37"/>
    </row>
    <row r="7" s="1" customFormat="1" ht="33.75" customHeight="1" spans="1:29">
      <c r="A7" s="11"/>
      <c r="B7" s="11"/>
      <c r="C7" s="11"/>
      <c r="D7" s="11"/>
      <c r="E7" s="11"/>
      <c r="F7" s="11"/>
      <c r="G7" s="11"/>
      <c r="H7" s="11"/>
      <c r="I7" s="11"/>
      <c r="J7" s="11"/>
      <c r="K7" s="11"/>
      <c r="L7" s="11" t="s">
        <v>40</v>
      </c>
      <c r="M7" s="27"/>
      <c r="N7" s="27"/>
      <c r="O7" s="27"/>
      <c r="P7" s="27"/>
      <c r="Q7" s="27"/>
      <c r="R7" s="30"/>
      <c r="S7" s="30"/>
      <c r="T7" s="30"/>
      <c r="U7" s="30"/>
      <c r="V7" s="30"/>
      <c r="W7" s="30"/>
      <c r="X7" s="30"/>
      <c r="Y7" s="30"/>
      <c r="Z7" s="27"/>
      <c r="AA7" s="11"/>
      <c r="AB7" s="10"/>
      <c r="AC7" s="37"/>
    </row>
    <row r="8" s="1" customFormat="1" ht="13.5" customHeight="1" spans="1:29">
      <c r="A8" s="12">
        <v>1</v>
      </c>
      <c r="B8" s="12">
        <v>2</v>
      </c>
      <c r="C8" s="12">
        <v>3</v>
      </c>
      <c r="D8" s="12">
        <v>4</v>
      </c>
      <c r="E8" s="12">
        <v>5</v>
      </c>
      <c r="F8" s="12">
        <v>6</v>
      </c>
      <c r="G8" s="12">
        <v>7</v>
      </c>
      <c r="H8" s="12">
        <v>8</v>
      </c>
      <c r="I8" s="12">
        <v>9</v>
      </c>
      <c r="J8" s="12">
        <v>10</v>
      </c>
      <c r="K8" s="12">
        <v>11</v>
      </c>
      <c r="L8" s="12">
        <v>12</v>
      </c>
      <c r="M8" s="12">
        <v>13</v>
      </c>
      <c r="N8" s="12">
        <v>14</v>
      </c>
      <c r="O8" s="12">
        <v>15</v>
      </c>
      <c r="P8" s="12">
        <v>16</v>
      </c>
      <c r="Q8" s="12">
        <v>17</v>
      </c>
      <c r="R8" s="12">
        <v>18</v>
      </c>
      <c r="S8" s="12">
        <v>19</v>
      </c>
      <c r="T8" s="12">
        <v>20</v>
      </c>
      <c r="U8" s="12">
        <v>21</v>
      </c>
      <c r="V8" s="12">
        <v>22</v>
      </c>
      <c r="W8" s="12">
        <v>23</v>
      </c>
      <c r="X8" s="12">
        <v>24</v>
      </c>
      <c r="Y8" s="12">
        <v>25</v>
      </c>
      <c r="Z8" s="12">
        <v>26</v>
      </c>
      <c r="AA8" s="12">
        <v>27</v>
      </c>
      <c r="AB8" s="12">
        <v>28</v>
      </c>
      <c r="AC8" s="12">
        <v>29</v>
      </c>
    </row>
    <row r="9" s="1" customFormat="1" ht="13.5" customHeight="1" spans="1:29">
      <c r="A9" s="12" t="s">
        <v>38</v>
      </c>
      <c r="B9" s="12"/>
      <c r="C9" s="12"/>
      <c r="D9" s="13">
        <v>78</v>
      </c>
      <c r="E9" s="14">
        <v>26</v>
      </c>
      <c r="F9" s="13">
        <v>52</v>
      </c>
      <c r="G9" s="12">
        <v>74</v>
      </c>
      <c r="H9" s="12"/>
      <c r="I9" s="12"/>
      <c r="J9" s="12">
        <v>28</v>
      </c>
      <c r="K9" s="12"/>
      <c r="L9" s="12">
        <v>28</v>
      </c>
      <c r="M9" s="12"/>
      <c r="N9" s="12"/>
      <c r="O9" s="12"/>
      <c r="P9" s="12"/>
      <c r="Q9" s="12"/>
      <c r="R9" s="12"/>
      <c r="S9" s="12"/>
      <c r="T9" s="12">
        <v>8</v>
      </c>
      <c r="U9" s="12"/>
      <c r="V9" s="12"/>
      <c r="W9" s="12"/>
      <c r="X9" s="12">
        <v>6</v>
      </c>
      <c r="Y9" s="12"/>
      <c r="Z9" s="12"/>
      <c r="AA9" s="38">
        <v>3</v>
      </c>
      <c r="AB9" s="12">
        <v>3</v>
      </c>
      <c r="AC9" s="12"/>
    </row>
    <row r="10" s="1" customFormat="1" ht="13.5" customHeight="1" spans="1:29">
      <c r="A10" s="15" t="s">
        <v>469</v>
      </c>
      <c r="B10" s="15" t="s">
        <v>281</v>
      </c>
      <c r="C10" s="15" t="s">
        <v>281</v>
      </c>
      <c r="D10" s="13">
        <v>78</v>
      </c>
      <c r="E10" s="14">
        <v>26</v>
      </c>
      <c r="F10" s="13">
        <v>52</v>
      </c>
      <c r="G10" s="12">
        <v>74</v>
      </c>
      <c r="H10" s="12"/>
      <c r="I10" s="12"/>
      <c r="J10" s="12">
        <v>28</v>
      </c>
      <c r="K10" s="12"/>
      <c r="L10" s="12">
        <v>28</v>
      </c>
      <c r="M10" s="12"/>
      <c r="N10" s="12"/>
      <c r="O10" s="12"/>
      <c r="P10" s="12"/>
      <c r="Q10" s="12"/>
      <c r="R10" s="12"/>
      <c r="S10" s="12"/>
      <c r="T10" s="12">
        <v>8</v>
      </c>
      <c r="U10" s="12"/>
      <c r="V10" s="12"/>
      <c r="W10" s="12"/>
      <c r="X10" s="12">
        <v>6</v>
      </c>
      <c r="Y10" s="12"/>
      <c r="Z10" s="12"/>
      <c r="AA10" s="39">
        <v>3</v>
      </c>
      <c r="AB10" s="13">
        <v>3</v>
      </c>
      <c r="AC10" s="12"/>
    </row>
    <row r="11" s="1" customFormat="1" ht="13.5" customHeight="1" spans="1:29">
      <c r="A11" s="15" t="s">
        <v>976</v>
      </c>
      <c r="B11" s="15" t="s">
        <v>977</v>
      </c>
      <c r="C11" s="15" t="s">
        <v>978</v>
      </c>
      <c r="D11" s="13"/>
      <c r="E11" s="14"/>
      <c r="F11" s="13"/>
      <c r="G11" s="12"/>
      <c r="H11" s="12"/>
      <c r="I11" s="12"/>
      <c r="J11" s="12"/>
      <c r="K11" s="12"/>
      <c r="L11" s="12"/>
      <c r="M11" s="12"/>
      <c r="N11" s="12"/>
      <c r="O11" s="12"/>
      <c r="P11" s="12"/>
      <c r="Q11" s="12"/>
      <c r="R11" s="12"/>
      <c r="S11" s="12"/>
      <c r="T11" s="12"/>
      <c r="U11" s="12"/>
      <c r="V11" s="12"/>
      <c r="W11" s="12"/>
      <c r="X11" s="12"/>
      <c r="Y11" s="12"/>
      <c r="Z11" s="12"/>
      <c r="AA11" s="39"/>
      <c r="AB11" s="13"/>
      <c r="AC11" s="12"/>
    </row>
    <row r="12" s="1" customFormat="1" ht="13.5" customHeight="1" spans="1:29">
      <c r="A12" s="15" t="s">
        <v>564</v>
      </c>
      <c r="B12" s="15" t="s">
        <v>977</v>
      </c>
      <c r="C12" s="15" t="s">
        <v>978</v>
      </c>
      <c r="D12" s="13">
        <v>26</v>
      </c>
      <c r="E12" s="14">
        <v>26</v>
      </c>
      <c r="F12" s="13"/>
      <c r="G12" s="12">
        <v>26</v>
      </c>
      <c r="H12" s="12"/>
      <c r="I12" s="12"/>
      <c r="J12" s="12">
        <v>13</v>
      </c>
      <c r="K12" s="12"/>
      <c r="L12" s="12">
        <v>13</v>
      </c>
      <c r="M12" s="12"/>
      <c r="N12" s="12"/>
      <c r="O12" s="12"/>
      <c r="P12" s="12"/>
      <c r="Q12" s="12"/>
      <c r="R12" s="12"/>
      <c r="S12" s="12"/>
      <c r="T12" s="12">
        <v>6</v>
      </c>
      <c r="U12" s="12"/>
      <c r="V12" s="12"/>
      <c r="W12" s="12"/>
      <c r="X12" s="12">
        <v>6</v>
      </c>
      <c r="Y12" s="12"/>
      <c r="Z12" s="12"/>
      <c r="AA12" s="39">
        <v>3</v>
      </c>
      <c r="AB12" s="13">
        <v>3</v>
      </c>
      <c r="AC12" s="12"/>
    </row>
    <row r="13" s="1" customFormat="1" ht="13.5" customHeight="1" spans="1:29">
      <c r="A13" s="15" t="s">
        <v>622</v>
      </c>
      <c r="B13" s="15" t="s">
        <v>979</v>
      </c>
      <c r="C13" s="15" t="s">
        <v>978</v>
      </c>
      <c r="D13" s="13">
        <v>6</v>
      </c>
      <c r="E13" s="14"/>
      <c r="F13" s="13">
        <v>6</v>
      </c>
      <c r="G13" s="12">
        <v>6</v>
      </c>
      <c r="H13" s="12"/>
      <c r="I13" s="12"/>
      <c r="J13" s="12">
        <v>1</v>
      </c>
      <c r="K13" s="12"/>
      <c r="L13" s="12">
        <v>1</v>
      </c>
      <c r="M13" s="12"/>
      <c r="N13" s="12"/>
      <c r="O13" s="12"/>
      <c r="P13" s="12"/>
      <c r="Q13" s="12"/>
      <c r="R13" s="12"/>
      <c r="S13" s="12"/>
      <c r="T13" s="12"/>
      <c r="U13" s="12"/>
      <c r="V13" s="12"/>
      <c r="W13" s="12"/>
      <c r="X13" s="12"/>
      <c r="Y13" s="12"/>
      <c r="Z13" s="12"/>
      <c r="AA13" s="39"/>
      <c r="AB13" s="13"/>
      <c r="AC13" s="12"/>
    </row>
    <row r="14" s="1" customFormat="1" ht="13.5" customHeight="1" spans="1:29">
      <c r="A14" s="15" t="s">
        <v>627</v>
      </c>
      <c r="B14" s="15" t="s">
        <v>281</v>
      </c>
      <c r="C14" s="15" t="s">
        <v>281</v>
      </c>
      <c r="D14" s="13">
        <v>7</v>
      </c>
      <c r="E14" s="14"/>
      <c r="F14" s="13">
        <v>7</v>
      </c>
      <c r="G14" s="12"/>
      <c r="H14" s="12"/>
      <c r="I14" s="12"/>
      <c r="J14" s="12"/>
      <c r="K14" s="12"/>
      <c r="L14" s="12"/>
      <c r="M14" s="12"/>
      <c r="N14" s="12"/>
      <c r="O14" s="12"/>
      <c r="P14" s="12"/>
      <c r="Q14" s="12"/>
      <c r="R14" s="12"/>
      <c r="S14" s="12"/>
      <c r="T14" s="12"/>
      <c r="U14" s="12"/>
      <c r="V14" s="12"/>
      <c r="W14" s="12"/>
      <c r="X14" s="12"/>
      <c r="Y14" s="12"/>
      <c r="Z14" s="12"/>
      <c r="AA14" s="39"/>
      <c r="AB14" s="13"/>
      <c r="AC14" s="12"/>
    </row>
    <row r="15" s="1" customFormat="1" ht="13.5" customHeight="1" spans="1:29">
      <c r="A15" s="15" t="s">
        <v>865</v>
      </c>
      <c r="B15" s="15" t="s">
        <v>980</v>
      </c>
      <c r="C15" s="15" t="s">
        <v>978</v>
      </c>
      <c r="D15" s="13">
        <v>3</v>
      </c>
      <c r="E15" s="14"/>
      <c r="F15" s="13">
        <v>3</v>
      </c>
      <c r="G15" s="12">
        <v>3</v>
      </c>
      <c r="H15" s="12"/>
      <c r="I15" s="12"/>
      <c r="J15" s="12"/>
      <c r="K15" s="12"/>
      <c r="L15" s="12"/>
      <c r="M15" s="12"/>
      <c r="N15" s="12"/>
      <c r="O15" s="12"/>
      <c r="P15" s="12"/>
      <c r="Q15" s="12"/>
      <c r="R15" s="12"/>
      <c r="S15" s="12"/>
      <c r="T15" s="12"/>
      <c r="U15" s="12"/>
      <c r="V15" s="12"/>
      <c r="W15" s="12"/>
      <c r="X15" s="12"/>
      <c r="Y15" s="12"/>
      <c r="Z15" s="12"/>
      <c r="AA15" s="39"/>
      <c r="AB15" s="13"/>
      <c r="AC15" s="12"/>
    </row>
    <row r="16" s="1" customFormat="1" ht="13.5" customHeight="1" spans="1:29">
      <c r="A16" s="15" t="s">
        <v>628</v>
      </c>
      <c r="B16" s="15" t="s">
        <v>979</v>
      </c>
      <c r="C16" s="15" t="s">
        <v>978</v>
      </c>
      <c r="D16" s="13">
        <v>4</v>
      </c>
      <c r="E16" s="14"/>
      <c r="F16" s="13">
        <v>4</v>
      </c>
      <c r="G16" s="12">
        <v>4</v>
      </c>
      <c r="H16" s="12"/>
      <c r="I16" s="12"/>
      <c r="J16" s="12"/>
      <c r="K16" s="12"/>
      <c r="L16" s="12"/>
      <c r="M16" s="12"/>
      <c r="N16" s="12"/>
      <c r="O16" s="12"/>
      <c r="P16" s="12"/>
      <c r="Q16" s="12"/>
      <c r="R16" s="12"/>
      <c r="S16" s="12"/>
      <c r="T16" s="12"/>
      <c r="U16" s="12"/>
      <c r="V16" s="12"/>
      <c r="W16" s="12"/>
      <c r="X16" s="12"/>
      <c r="Y16" s="12"/>
      <c r="Z16" s="12"/>
      <c r="AA16" s="39"/>
      <c r="AB16" s="13"/>
      <c r="AC16" s="12"/>
    </row>
    <row r="17" s="1" customFormat="1" ht="13.5" customHeight="1" spans="1:29">
      <c r="A17" s="15" t="s">
        <v>981</v>
      </c>
      <c r="B17" s="15" t="s">
        <v>979</v>
      </c>
      <c r="C17" s="15" t="s">
        <v>978</v>
      </c>
      <c r="D17" s="13">
        <v>6</v>
      </c>
      <c r="E17" s="14"/>
      <c r="F17" s="13">
        <v>6</v>
      </c>
      <c r="G17" s="12">
        <v>6</v>
      </c>
      <c r="H17" s="12"/>
      <c r="I17" s="12"/>
      <c r="J17" s="12"/>
      <c r="K17" s="12"/>
      <c r="L17" s="12"/>
      <c r="M17" s="12"/>
      <c r="N17" s="12"/>
      <c r="O17" s="12"/>
      <c r="P17" s="12"/>
      <c r="Q17" s="12"/>
      <c r="R17" s="12"/>
      <c r="S17" s="12"/>
      <c r="T17" s="12"/>
      <c r="U17" s="12"/>
      <c r="V17" s="12"/>
      <c r="W17" s="12"/>
      <c r="X17" s="12"/>
      <c r="Y17" s="12"/>
      <c r="Z17" s="12"/>
      <c r="AA17" s="39"/>
      <c r="AB17" s="13"/>
      <c r="AC17" s="12"/>
    </row>
    <row r="18" s="1" customFormat="1" ht="13.5" customHeight="1" spans="1:29">
      <c r="A18" s="15" t="s">
        <v>636</v>
      </c>
      <c r="B18" s="15" t="s">
        <v>979</v>
      </c>
      <c r="C18" s="15" t="s">
        <v>978</v>
      </c>
      <c r="D18" s="13">
        <v>6</v>
      </c>
      <c r="E18" s="14"/>
      <c r="F18" s="13">
        <v>6</v>
      </c>
      <c r="G18" s="12">
        <v>5</v>
      </c>
      <c r="H18" s="12"/>
      <c r="I18" s="12"/>
      <c r="J18" s="12">
        <v>3</v>
      </c>
      <c r="K18" s="12"/>
      <c r="L18" s="12">
        <v>3</v>
      </c>
      <c r="M18" s="12"/>
      <c r="N18" s="12"/>
      <c r="O18" s="12"/>
      <c r="P18" s="12"/>
      <c r="Q18" s="12"/>
      <c r="R18" s="12"/>
      <c r="S18" s="12"/>
      <c r="T18" s="12"/>
      <c r="U18" s="12"/>
      <c r="V18" s="12"/>
      <c r="W18" s="12"/>
      <c r="X18" s="12"/>
      <c r="Y18" s="12"/>
      <c r="Z18" s="12"/>
      <c r="AA18" s="39"/>
      <c r="AB18" s="13"/>
      <c r="AC18" s="12"/>
    </row>
    <row r="19" s="1" customFormat="1" ht="13.5" customHeight="1" spans="1:29">
      <c r="A19" s="15" t="s">
        <v>587</v>
      </c>
      <c r="B19" s="15" t="s">
        <v>979</v>
      </c>
      <c r="C19" s="15" t="s">
        <v>978</v>
      </c>
      <c r="D19" s="13">
        <v>17</v>
      </c>
      <c r="E19" s="14"/>
      <c r="F19" s="13">
        <v>17</v>
      </c>
      <c r="G19" s="12">
        <v>16</v>
      </c>
      <c r="H19" s="12"/>
      <c r="I19" s="12"/>
      <c r="J19" s="12">
        <v>7</v>
      </c>
      <c r="K19" s="12"/>
      <c r="L19" s="12">
        <v>7</v>
      </c>
      <c r="M19" s="12"/>
      <c r="N19" s="12"/>
      <c r="O19" s="12"/>
      <c r="P19" s="12"/>
      <c r="Q19" s="12"/>
      <c r="R19" s="12"/>
      <c r="S19" s="12"/>
      <c r="T19" s="12">
        <v>1</v>
      </c>
      <c r="U19" s="12"/>
      <c r="V19" s="12"/>
      <c r="W19" s="12"/>
      <c r="X19" s="12"/>
      <c r="Y19" s="12"/>
      <c r="Z19" s="12"/>
      <c r="AA19" s="39"/>
      <c r="AB19" s="13"/>
      <c r="AC19" s="12"/>
    </row>
    <row r="20" s="1" customFormat="1" ht="13.5" customHeight="1" spans="1:29">
      <c r="A20" s="15" t="s">
        <v>589</v>
      </c>
      <c r="B20" s="15" t="s">
        <v>979</v>
      </c>
      <c r="C20" s="15" t="s">
        <v>978</v>
      </c>
      <c r="D20" s="13">
        <v>4</v>
      </c>
      <c r="E20" s="14"/>
      <c r="F20" s="13">
        <v>4</v>
      </c>
      <c r="G20" s="12">
        <v>3</v>
      </c>
      <c r="H20" s="12"/>
      <c r="I20" s="12"/>
      <c r="J20" s="12"/>
      <c r="K20" s="12"/>
      <c r="L20" s="12"/>
      <c r="M20" s="12"/>
      <c r="N20" s="12"/>
      <c r="O20" s="12"/>
      <c r="P20" s="12"/>
      <c r="Q20" s="12"/>
      <c r="R20" s="12"/>
      <c r="S20" s="12"/>
      <c r="T20" s="12"/>
      <c r="U20" s="12"/>
      <c r="V20" s="12"/>
      <c r="W20" s="12"/>
      <c r="X20" s="12"/>
      <c r="Y20" s="12"/>
      <c r="Z20" s="12"/>
      <c r="AA20" s="39"/>
      <c r="AB20" s="13"/>
      <c r="AC20" s="12"/>
    </row>
    <row r="21" s="1" customFormat="1" ht="13.5" customHeight="1" spans="1:29">
      <c r="A21" s="15" t="s">
        <v>594</v>
      </c>
      <c r="B21" s="15" t="s">
        <v>979</v>
      </c>
      <c r="C21" s="15" t="s">
        <v>978</v>
      </c>
      <c r="D21" s="13">
        <v>6</v>
      </c>
      <c r="E21" s="14"/>
      <c r="F21" s="13">
        <v>6</v>
      </c>
      <c r="G21" s="12">
        <v>5</v>
      </c>
      <c r="H21" s="12"/>
      <c r="I21" s="12"/>
      <c r="J21" s="12">
        <v>4</v>
      </c>
      <c r="K21" s="12"/>
      <c r="L21" s="12">
        <v>4</v>
      </c>
      <c r="M21" s="12"/>
      <c r="N21" s="12"/>
      <c r="O21" s="12"/>
      <c r="P21" s="12"/>
      <c r="Q21" s="12"/>
      <c r="R21" s="12"/>
      <c r="S21" s="12"/>
      <c r="T21" s="12">
        <v>1</v>
      </c>
      <c r="U21" s="12"/>
      <c r="V21" s="12"/>
      <c r="W21" s="12"/>
      <c r="X21" s="12"/>
      <c r="Y21" s="12"/>
      <c r="Z21" s="12"/>
      <c r="AA21" s="39"/>
      <c r="AB21" s="13"/>
      <c r="AC21" s="12"/>
    </row>
  </sheetData>
  <mergeCells count="39">
    <mergeCell ref="AB1:AC1"/>
    <mergeCell ref="A2:AB2"/>
    <mergeCell ref="A3:AA3"/>
    <mergeCell ref="AB3:AC3"/>
    <mergeCell ref="D4:F4"/>
    <mergeCell ref="G4:I4"/>
    <mergeCell ref="M4:Z4"/>
    <mergeCell ref="M5:O5"/>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市本级项目支出绩效目标表（本次下达）14-1</vt:lpstr>
      <vt:lpstr>市本级项目支出绩效目标表（另文下达）14-2</vt:lpstr>
      <vt:lpstr>市对下转移支付预算表15</vt:lpstr>
      <vt:lpstr>市对下转移支付绩效目标表16</vt:lpstr>
      <vt:lpstr>部门新增资产配置表17</vt:lpstr>
      <vt:lpstr>部门基本信息表18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czs</dc:creator>
  <cp:lastModifiedBy>Administrator</cp:lastModifiedBy>
  <dcterms:created xsi:type="dcterms:W3CDTF">2022-02-08T00:15:00Z</dcterms:created>
  <dcterms:modified xsi:type="dcterms:W3CDTF">2023-04-10T08:47:41Z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ubyTemplateID" linkTarget="0">
    <vt:lpwstr>14</vt:lpwstr>
  </property>
  <property fmtid="{D5CDD505-2E9C-101B-9397-08002B2CF9AE}" pid="4" name="ICV">
    <vt:lpwstr>2B1125EDE16A4465AD7DA329D0AFB53F</vt:lpwstr>
  </property>
</Properties>
</file>